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53222"/>
  <bookViews>
    <workbookView xWindow="0" yWindow="0" windowWidth="28800" windowHeight="12585" activeTab="0"/>
  </bookViews>
  <sheets>
    <sheet name="List1" sheetId="1" r:id="rId1"/>
  </sheets>
  <definedNames/>
  <calcPr calcId="162913"/>
  <extLst/>
</workbook>
</file>

<file path=xl/sharedStrings.xml><?xml version="1.0" encoding="utf-8"?>
<sst xmlns="http://schemas.openxmlformats.org/spreadsheetml/2006/main" count="299" uniqueCount="251">
  <si>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</si>
  <si>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</si>
  <si>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</si>
  <si>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</si>
  <si>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</si>
  <si>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</si>
  <si>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</si>
  <si>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</si>
  <si>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</si>
  <si>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POPIS</t>
  </si>
  <si>
    <t>cena kus v Kč bez DPH</t>
  </si>
  <si>
    <t>cena celkem v Kč bez DPH</t>
  </si>
  <si>
    <t>1.10</t>
  </si>
  <si>
    <t>1.11</t>
  </si>
  <si>
    <t>Poznámka:</t>
  </si>
  <si>
    <t>Služby</t>
  </si>
  <si>
    <t>počet</t>
  </si>
  <si>
    <t>Stanoviště Celkem</t>
  </si>
  <si>
    <t>Položka</t>
  </si>
  <si>
    <t>1.12</t>
  </si>
  <si>
    <t>1.13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</si>
  <si>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</si>
  <si>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</si>
  <si>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</si>
  <si>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</si>
  <si>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</si>
  <si>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</si>
  <si>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</si>
  <si>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</si>
  <si>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</si>
  <si>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</si>
  <si>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</si>
  <si>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</si>
  <si>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</si>
  <si>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</si>
  <si>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</si>
  <si>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</si>
  <si>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</si>
  <si>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</si>
  <si>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</si>
  <si>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</si>
  <si>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</si>
  <si>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</si>
  <si>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</si>
  <si>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</si>
  <si>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</si>
  <si>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</si>
  <si>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</si>
  <si>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</si>
  <si>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</si>
  <si>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</si>
  <si>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</si>
  <si>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</si>
  <si>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</si>
  <si>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</si>
  <si>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</si>
  <si>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</si>
  <si>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</si>
  <si>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</si>
  <si>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</si>
  <si>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</si>
  <si>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</si>
  <si>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</si>
  <si>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</si>
  <si>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</si>
  <si>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</si>
  <si>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</si>
  <si>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</si>
  <si>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</si>
  <si>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6.6</t>
  </si>
  <si>
    <t>6.8</t>
  </si>
  <si>
    <t>6.9</t>
  </si>
  <si>
    <t>instalace technologie</t>
  </si>
  <si>
    <t>4.13</t>
  </si>
  <si>
    <t>3.13</t>
  </si>
  <si>
    <t>2.13</t>
  </si>
  <si>
    <t>Služby Celkem</t>
  </si>
  <si>
    <t>Položka provedení napájení retranslační stanice obsahuje veškerý potřebný materiál a práci.</t>
  </si>
  <si>
    <t>cena celkem v Kč s DPH</t>
  </si>
  <si>
    <t xml:space="preserve">anténní svod, včetně všech součástí požadovaných zadávací dokumentací </t>
  </si>
  <si>
    <t>Položka provedení připojení k datové síti na stanovišti obsahuje propojovací kabel mezi retranslační stanicí a zásuvkou datové sítě u převaděče.</t>
  </si>
  <si>
    <t>7.1</t>
  </si>
  <si>
    <t>7.2</t>
  </si>
  <si>
    <t>anténa UHF dipólová</t>
  </si>
  <si>
    <t>1.14</t>
  </si>
  <si>
    <t>zdroj napájení 230V se zálohováním všech dodávaných technologií na stanovišti</t>
  </si>
  <si>
    <t>držák (výložník) antény</t>
  </si>
  <si>
    <t>provedení napájení v místě instalace</t>
  </si>
  <si>
    <t>elektrické revize</t>
  </si>
  <si>
    <t>2.14</t>
  </si>
  <si>
    <t>3.14</t>
  </si>
  <si>
    <t>4.14</t>
  </si>
  <si>
    <t>datové rozhraní (SDS server)</t>
  </si>
  <si>
    <t>handsfree mikrofon</t>
  </si>
  <si>
    <t>reproduktor</t>
  </si>
  <si>
    <t>Revize instalací u drážních vozidel</t>
  </si>
  <si>
    <t>Radiostanice servisních vozidel DP Celkem</t>
  </si>
  <si>
    <t>Ruční radiostanice DP</t>
  </si>
  <si>
    <t>8.1</t>
  </si>
  <si>
    <t>8.2</t>
  </si>
  <si>
    <t>Ruční radiostanice DP Celkem</t>
  </si>
  <si>
    <t>Dispečerské pracoviště DP</t>
  </si>
  <si>
    <t>vozidlová radiostanice se stojánkem (provedení desktop)</t>
  </si>
  <si>
    <t>anténní svod</t>
  </si>
  <si>
    <t>mikrofon stolní (hokejka)</t>
  </si>
  <si>
    <t>instalace radiostanice včetně instalace anténního systému</t>
  </si>
  <si>
    <t>elektrická revize</t>
  </si>
  <si>
    <t>10.1</t>
  </si>
  <si>
    <t>10.2</t>
  </si>
  <si>
    <t>Radiostanice vozidel MP Celkem</t>
  </si>
  <si>
    <t xml:space="preserve">Programovací SW vozidlových radiostanic </t>
  </si>
  <si>
    <t xml:space="preserve">Programovací HW vozidlových radiostanic </t>
  </si>
  <si>
    <t xml:space="preserve">Programovací SW kapesních radiostanic </t>
  </si>
  <si>
    <t xml:space="preserve">Programovací HW kapesních radiostanic </t>
  </si>
  <si>
    <t>Zaškolení technických pracovníků zadavatele (hodin)</t>
  </si>
  <si>
    <t>CELKEM za dodávku</t>
  </si>
  <si>
    <t>deinstalace stávajících radiostanic</t>
  </si>
  <si>
    <t>6.10</t>
  </si>
  <si>
    <t xml:space="preserve">Položka provedení anténního svodu, napájení, a připojení k datové síti obsahuje veškerý potřebný materiál a práci. </t>
  </si>
  <si>
    <t>anténa základnová dipólová</t>
  </si>
  <si>
    <t>aplikace pro monitorování stavu komunikace rdst a vytváření, odesílání a příjem SDS</t>
  </si>
  <si>
    <t>provedení napájení v místě instalace včetně dodávky zařízení pro bezpečné zapojení/ odpojení zálohovacího agregátu.</t>
  </si>
  <si>
    <t>robustní přenosné radiostanice s plnou klávesnicí, displejem a GNSS</t>
  </si>
  <si>
    <t>stolní nabíječ (jednoslotový)</t>
  </si>
  <si>
    <t>instalace radiostanice včetně instalace anténních svodů</t>
  </si>
  <si>
    <t xml:space="preserve">nastavení propojovací sítě rádiové infrastruktury včetně výstupu do dalších integrovaných systémů </t>
  </si>
  <si>
    <t>Anténní nosič pro Rx anténu</t>
  </si>
  <si>
    <t>4.15</t>
  </si>
  <si>
    <t>zpracování hygienické zprávy</t>
  </si>
  <si>
    <t>1.15</t>
  </si>
  <si>
    <t xml:space="preserve">Základnová stanice TETRA (2BR) </t>
  </si>
  <si>
    <t>Základnová stanice TETRA (2BR)</t>
  </si>
  <si>
    <t>instalační skříň včetně požadované  výbavy</t>
  </si>
  <si>
    <t>instalační skříň včetně požadované výbavy</t>
  </si>
  <si>
    <t>anténa vozidlová zisk min. 2 dBd</t>
  </si>
  <si>
    <t>stojánek radiostanice</t>
  </si>
  <si>
    <t>Stanoviště č. 1 Dispečink DP</t>
  </si>
  <si>
    <t>sestava záložních akumulátorů na 4 hodiny provozu včetně směrovače</t>
  </si>
  <si>
    <t>provedení připojení optiky</t>
  </si>
  <si>
    <t>Stanoviště č. 2 Západočeská univerzita v Plzni</t>
  </si>
  <si>
    <t xml:space="preserve">směrovač pro řízení propojovací (IP) sítě </t>
  </si>
  <si>
    <t xml:space="preserve">anténní stožár výšky 3 metry </t>
  </si>
  <si>
    <t>zpevnění stávajícího stožáru</t>
  </si>
  <si>
    <t>2.15</t>
  </si>
  <si>
    <t>Stanoviště č. 3 Koterovská</t>
  </si>
  <si>
    <t>Stanoviště č. 4 Kaznějovská</t>
  </si>
  <si>
    <t>Stanoviště č. 5 Technická základna</t>
  </si>
  <si>
    <t>Záložní řídící jednotka rádiové sítě, TEA1</t>
  </si>
  <si>
    <t>rozhraní pro dispečerské rozhraní DP</t>
  </si>
  <si>
    <t>1.16</t>
  </si>
  <si>
    <t>1.17</t>
  </si>
  <si>
    <t>1.18</t>
  </si>
  <si>
    <t>Výbava vozidel MHD</t>
  </si>
  <si>
    <t>vozidlová OBU jednotka</t>
  </si>
  <si>
    <t>integrace OBU jednotky do vozidla</t>
  </si>
  <si>
    <t>Radiostanice pro SSZ</t>
  </si>
  <si>
    <t>anténa TETRA</t>
  </si>
  <si>
    <t>integrace SSZ</t>
  </si>
  <si>
    <t>Implementace komunikace C-ITS BO se systémem TETRA</t>
  </si>
  <si>
    <t>10.3</t>
  </si>
  <si>
    <t>10.4</t>
  </si>
  <si>
    <t>10.5</t>
  </si>
  <si>
    <t>10.6</t>
  </si>
  <si>
    <t>sestava záložních akumulátorů na 4 hodiny provozu včetně zálohování směrovače</t>
  </si>
  <si>
    <t>projektová dokumentace instalace</t>
  </si>
  <si>
    <t>rozhraní do dispečerského systému Sprinter</t>
  </si>
  <si>
    <t>zdroj napájení 230 V</t>
  </si>
  <si>
    <t>rozhraní pro  nahrávání hovorů</t>
  </si>
  <si>
    <t>základna bezdrátového  sluchátka</t>
  </si>
  <si>
    <t>bezdrátová sluchátka stereo</t>
  </si>
  <si>
    <t xml:space="preserve">server dispečerského systému </t>
  </si>
  <si>
    <t>nabíječ bezdrátových sluchátek</t>
  </si>
  <si>
    <t>projektová dokumentace instalace stanoviště</t>
  </si>
  <si>
    <t>dohledový (statistický) SW pro rádiovou síť</t>
  </si>
  <si>
    <t>zpracování žádosti na ČTÚ pro veškerá rádiová zařízení (TETRA)</t>
  </si>
  <si>
    <t>anténa OBU jednotky</t>
  </si>
  <si>
    <t>OBU jednotky vozidel MHD Celkem</t>
  </si>
  <si>
    <t xml:space="preserve">Napájecí kabeláž (sada na vozidlo) </t>
  </si>
  <si>
    <t xml:space="preserve">Datová kabeláž (sada na vozidlo) </t>
  </si>
  <si>
    <t>Síťový přepínač (minimálně 1+3 porty)</t>
  </si>
  <si>
    <t>Projektové řízení zakázky</t>
  </si>
  <si>
    <t>Součinnost a technická pomoc integrace palubního počítače s radiostanicí TETRA</t>
  </si>
  <si>
    <t>Součinnost a technická pomoc integrace palubního počítače s OBU jednotkou</t>
  </si>
  <si>
    <t xml:space="preserve">Komunikační rozhraní OBU jednotky s dalšími systémy ve vozidle  </t>
  </si>
  <si>
    <t xml:space="preserve">Komunikační protokol servisních zpráv mezi C-ITS OBU a C-ITS BO </t>
  </si>
  <si>
    <t>Součinnost a technická pomoc integrace řadičů SSZ s radiostanicí TETRA</t>
  </si>
  <si>
    <t>3.15</t>
  </si>
  <si>
    <t>dodávka klimatizační jednotky</t>
  </si>
  <si>
    <t>HW a SW rozhraní pro připojení palubního sítě k radiostanici</t>
  </si>
  <si>
    <t>6.7</t>
  </si>
  <si>
    <t>2.16</t>
  </si>
  <si>
    <t>3.16</t>
  </si>
  <si>
    <t>4.16</t>
  </si>
  <si>
    <t>6.11</t>
  </si>
  <si>
    <t>6.12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</si>
  <si>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</si>
  <si>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</si>
  <si>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</si>
  <si>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</si>
  <si>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</si>
  <si>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</si>
  <si>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</si>
  <si>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</si>
  <si>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</si>
  <si>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</si>
  <si>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</si>
  <si>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</si>
  <si>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</si>
  <si>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</si>
  <si>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</si>
  <si>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2.17</t>
  </si>
  <si>
    <t>Záznam hlasové komunikace</t>
  </si>
  <si>
    <t>9.1</t>
  </si>
  <si>
    <t>9.2</t>
  </si>
  <si>
    <t>9.3</t>
  </si>
  <si>
    <t>9.4</t>
  </si>
  <si>
    <t>9.5</t>
  </si>
  <si>
    <t>9.6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</si>
  <si>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</si>
  <si>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</si>
  <si>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</si>
  <si>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</si>
  <si>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</si>
  <si>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</si>
  <si>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</si>
  <si>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</si>
  <si>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</si>
  <si>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</si>
  <si>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</si>
  <si>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</si>
  <si>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dispečerská konzole</t>
  </si>
  <si>
    <t>Integrace OBU jednotek do C-ITS BO zadavatele</t>
  </si>
  <si>
    <t>Zjednodušená projektová dokumentace</t>
  </si>
  <si>
    <t>Zjednodušená projektová dokumentace skutečného provedení</t>
  </si>
  <si>
    <t>anténní sdružovač UHF</t>
  </si>
  <si>
    <t>zálohovací agregát</t>
  </si>
  <si>
    <t>anténní trojnožka výšky 3 metry</t>
  </si>
  <si>
    <r>
      <t xml:space="preserve">vozidlová radiostanice bez ovládací hlavy, </t>
    </r>
    <r>
      <rPr>
        <sz val="8"/>
        <color rgb="FFFF0000"/>
        <rFont val="Tahoma"/>
        <family val="2"/>
      </rPr>
      <t xml:space="preserve">včetně </t>
    </r>
    <r>
      <rPr>
        <sz val="8"/>
        <color indexed="8"/>
        <rFont val="Tahoma"/>
        <family val="2"/>
      </rPr>
      <t xml:space="preserve">ethernet rozhraní, </t>
    </r>
    <r>
      <rPr>
        <sz val="8"/>
        <color rgb="FFFF0000"/>
        <rFont val="Tahoma"/>
        <family val="2"/>
      </rPr>
      <t>včetně</t>
    </r>
    <r>
      <rPr>
        <sz val="8"/>
        <color indexed="8"/>
        <rFont val="Tahoma"/>
        <family val="2"/>
      </rPr>
      <t xml:space="preserve"> instalačního příslušenství  do vozidel MHD</t>
    </r>
  </si>
  <si>
    <r>
      <t xml:space="preserve">SW a HW rozhraní pro jednotku </t>
    </r>
    <r>
      <rPr>
        <sz val="8"/>
        <color rgb="FFFF0000"/>
        <rFont val="Tahoma"/>
        <family val="2"/>
      </rPr>
      <t>BSV-PU 03</t>
    </r>
  </si>
  <si>
    <r>
      <t xml:space="preserve">vozidlová radiostanice bez ovládací hlavy, </t>
    </r>
    <r>
      <rPr>
        <sz val="8"/>
        <color rgb="FFFF0000"/>
        <rFont val="Tahoma"/>
        <family val="2"/>
      </rPr>
      <t>včetně sériového rozhraní</t>
    </r>
    <r>
      <rPr>
        <sz val="8"/>
        <color indexed="8"/>
        <rFont val="Tahoma"/>
        <family val="2"/>
      </rPr>
      <t xml:space="preserve">, </t>
    </r>
    <r>
      <rPr>
        <sz val="8"/>
        <color rgb="FFFF0000"/>
        <rFont val="Tahoma"/>
        <family val="2"/>
      </rPr>
      <t xml:space="preserve">včetně </t>
    </r>
    <r>
      <rPr>
        <sz val="8"/>
        <color indexed="8"/>
        <rFont val="Tahoma"/>
        <family val="2"/>
      </rPr>
      <t>instalačního příslušenství  do řadičů SSZ</t>
    </r>
  </si>
  <si>
    <t>10.19</t>
  </si>
  <si>
    <t xml:space="preserve">rozšuřující HW C-ITS BO </t>
  </si>
  <si>
    <t>10.20</t>
  </si>
  <si>
    <t>10.21</t>
  </si>
  <si>
    <t xml:space="preserve">rozšuřující SW C-ITS BO </t>
  </si>
  <si>
    <t xml:space="preserve">HW pro dálkovou správu C-ITS jednotek (OBU) </t>
  </si>
  <si>
    <t>10.22</t>
  </si>
  <si>
    <t xml:space="preserve">SW pro dálkovou správu C-ITS jednotek (OBU) </t>
  </si>
  <si>
    <t>6.11a</t>
  </si>
  <si>
    <t>instalace OBU jednotky</t>
  </si>
  <si>
    <t>instalace radiostanice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</si>
</sst>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0\ &quot;Kč&quot;"/>
    <numFmt numFmtId="165" formatCode="_-* #,##0_-;\-* #,##0_-;_-* &quot;-&quot;??_-;_-@_-"/>
    <numFmt numFmtId="166" formatCode="_-* #,##0.0_-;\-* #,##0.0_-;_-* &quot;-&quot;??_-;_-@_-"/>
    <numFmt numFmtId="167" formatCode="_-* #,##0.00\ _K_č_-;\-* #,##0.00\ _K_č_-;_-* &quot;-&quot;??\ _K_č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color theme="1"/>
      <name val="Tahoma"/>
      <family val="2"/>
    </font>
    <font>
      <b/>
      <sz val="9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8"/>
      <name val="Tahoma"/>
      <family val="2"/>
    </font>
    <font>
      <sz val="10"/>
      <name val="Arial CE"/>
      <family val="2"/>
    </font>
    <font>
      <b/>
      <sz val="8"/>
      <color rgb="FFFF0000"/>
      <name val="Tahoma"/>
      <family val="2"/>
    </font>
    <font>
      <sz val="8"/>
      <color rgb="FFFF0000"/>
      <name val="Tahoma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medium"/>
      <bottom/>
    </border>
    <border>
      <left/>
      <right/>
      <top style="medium"/>
      <bottom/>
    </border>
    <border>
      <left/>
      <right style="double"/>
      <top style="medium"/>
      <bottom/>
    </border>
    <border>
      <left style="double"/>
      <right/>
      <top/>
      <bottom/>
    </border>
    <border>
      <left style="double"/>
      <right/>
      <top/>
      <bottom style="thin"/>
    </border>
    <border>
      <left/>
      <right/>
      <top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double"/>
      <top/>
      <bottom style="thin"/>
    </border>
    <border>
      <left/>
      <right style="double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>
      <alignment/>
      <protection/>
    </xf>
    <xf numFmtId="43" fontId="0" fillId="0" borderId="0" applyFont="0" applyFill="0" applyBorder="0" applyAlignment="0" applyProtection="0"/>
  </cellStyleXfs>
  <cellXfs count="85">
    <xf numFmtId="0" fontId="0" fillId="0" borderId="0" xfId="0"/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9" fontId="4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164" fontId="3" fillId="0" borderId="9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164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164" fontId="4" fillId="0" borderId="12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9" fillId="0" borderId="0" xfId="0" applyFont="1" applyAlignment="1">
      <alignment vertical="center"/>
    </xf>
    <xf numFmtId="49" fontId="4" fillId="0" borderId="8" xfId="0" applyNumberFormat="1" applyFont="1" applyBorder="1" applyAlignment="1">
      <alignment horizontal="left" vertical="center"/>
    </xf>
    <xf numFmtId="0" fontId="6" fillId="0" borderId="7" xfId="0" applyFont="1" applyBorder="1" applyAlignment="1">
      <alignment vertical="center"/>
    </xf>
    <xf numFmtId="165" fontId="3" fillId="0" borderId="13" xfId="21" applyNumberFormat="1" applyFont="1" applyBorder="1" applyAlignment="1">
      <alignment vertical="center"/>
    </xf>
    <xf numFmtId="49" fontId="4" fillId="0" borderId="4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164" fontId="4" fillId="0" borderId="6" xfId="0" applyNumberFormat="1" applyFont="1" applyBorder="1" applyAlignment="1">
      <alignment vertical="center"/>
    </xf>
    <xf numFmtId="0" fontId="9" fillId="0" borderId="0" xfId="0" applyFont="1" applyAlignment="1">
      <alignment vertical="center" wrapText="1"/>
    </xf>
    <xf numFmtId="43" fontId="3" fillId="0" borderId="0" xfId="21" applyFont="1" applyBorder="1" applyAlignment="1">
      <alignment horizontal="right" vertical="center"/>
    </xf>
    <xf numFmtId="43" fontId="3" fillId="0" borderId="13" xfId="21" applyFont="1" applyBorder="1" applyAlignment="1">
      <alignment vertical="center"/>
    </xf>
    <xf numFmtId="43" fontId="4" fillId="0" borderId="9" xfId="21" applyFont="1" applyBorder="1" applyAlignment="1">
      <alignment horizontal="right" vertical="center"/>
    </xf>
    <xf numFmtId="43" fontId="4" fillId="0" borderId="17" xfId="21" applyFont="1" applyBorder="1" applyAlignment="1">
      <alignment vertical="center"/>
    </xf>
    <xf numFmtId="43" fontId="3" fillId="0" borderId="0" xfId="21" applyFont="1" applyBorder="1" applyAlignment="1">
      <alignment vertical="center"/>
    </xf>
    <xf numFmtId="43" fontId="4" fillId="0" borderId="0" xfId="21" applyFont="1" applyBorder="1" applyAlignment="1">
      <alignment horizontal="right" vertical="center"/>
    </xf>
    <xf numFmtId="43" fontId="4" fillId="0" borderId="13" xfId="21" applyFont="1" applyBorder="1" applyAlignment="1">
      <alignment vertical="center"/>
    </xf>
    <xf numFmtId="43" fontId="8" fillId="0" borderId="0" xfId="21" applyFont="1" applyBorder="1" applyAlignment="1">
      <alignment vertical="center"/>
    </xf>
    <xf numFmtId="43" fontId="8" fillId="0" borderId="18" xfId="2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43" fontId="9" fillId="0" borderId="0" xfId="21" applyFont="1" applyFill="1" applyBorder="1" applyAlignment="1">
      <alignment horizontal="right" vertical="center"/>
    </xf>
    <xf numFmtId="43" fontId="9" fillId="0" borderId="13" xfId="21" applyFont="1" applyFill="1" applyBorder="1" applyAlignment="1">
      <alignment vertical="center"/>
    </xf>
    <xf numFmtId="43" fontId="3" fillId="0" borderId="5" xfId="21" applyFont="1" applyBorder="1" applyAlignment="1">
      <alignment horizontal="right" vertical="center" wrapText="1"/>
    </xf>
    <xf numFmtId="43" fontId="3" fillId="0" borderId="6" xfId="2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6" fontId="3" fillId="0" borderId="0" xfId="21" applyNumberFormat="1" applyFont="1" applyBorder="1" applyAlignment="1">
      <alignment horizontal="right" vertical="center"/>
    </xf>
    <xf numFmtId="165" fontId="3" fillId="0" borderId="0" xfId="21" applyNumberFormat="1" applyFont="1" applyBorder="1" applyAlignment="1">
      <alignment horizontal="right" vertical="center"/>
    </xf>
    <xf numFmtId="165" fontId="3" fillId="0" borderId="0" xfId="21" applyNumberFormat="1" applyFont="1" applyBorder="1" applyAlignment="1">
      <alignment horizontal="center" vertical="center" wrapText="1"/>
    </xf>
    <xf numFmtId="166" fontId="9" fillId="0" borderId="0" xfId="21" applyNumberFormat="1" applyFont="1" applyBorder="1" applyAlignment="1">
      <alignment vertical="center"/>
    </xf>
    <xf numFmtId="166" fontId="9" fillId="0" borderId="0" xfId="21" applyNumberFormat="1" applyFont="1" applyFill="1" applyBorder="1" applyAlignment="1">
      <alignment vertical="center"/>
    </xf>
    <xf numFmtId="43" fontId="5" fillId="0" borderId="0" xfId="0" applyNumberFormat="1" applyFont="1" applyAlignment="1">
      <alignment vertical="center"/>
    </xf>
    <xf numFmtId="167" fontId="5" fillId="0" borderId="0" xfId="0" applyNumberFormat="1" applyFont="1" applyAlignment="1">
      <alignment vertical="center"/>
    </xf>
    <xf numFmtId="166" fontId="9" fillId="0" borderId="0" xfId="21" applyNumberFormat="1" applyFont="1" applyFill="1" applyBorder="1" applyAlignment="1">
      <alignment horizontal="right" vertical="center"/>
    </xf>
    <xf numFmtId="165" fontId="9" fillId="0" borderId="0" xfId="21" applyNumberFormat="1" applyFont="1" applyFill="1" applyBorder="1" applyAlignment="1">
      <alignment horizontal="right" vertical="center"/>
    </xf>
    <xf numFmtId="165" fontId="9" fillId="0" borderId="13" xfId="21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Čárk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2"/>
  <sheetViews>
    <sheetView tabSelected="1" zoomScale="115" zoomScaleNormal="115" workbookViewId="0" topLeftCell="A1">
      <selection activeCell="D145" sqref="D145"/>
    </sheetView>
  </sheetViews>
  <sheetFormatPr defaultColWidth="9.140625" defaultRowHeight="15"/>
  <cols>
    <col min="1" max="1" width="16.00390625" style="11" customWidth="1"/>
    <col min="2" max="2" width="61.57421875" style="11" customWidth="1"/>
    <col min="3" max="3" width="16.140625" style="11" customWidth="1"/>
    <col min="4" max="4" width="7.140625" style="11" customWidth="1"/>
    <col min="5" max="5" width="15.00390625" style="12" bestFit="1" customWidth="1"/>
    <col min="6" max="6" width="14.57421875" style="11" customWidth="1"/>
    <col min="7" max="7" width="9.140625" style="11" customWidth="1"/>
    <col min="8" max="8" width="18.57421875" style="11" bestFit="1" customWidth="1"/>
    <col min="9" max="16384" width="9.140625" style="11" customWidth="1"/>
  </cols>
  <sheetData>
    <row r="1" spans="1:7" s="14" customFormat="1" ht="23.25" customHeight="1" thickBot="1" thickTop="1">
      <c r="A1" s="1" t="s">
        <v>18</v>
      </c>
      <c r="B1" s="2" t="s">
        <v>9</v>
      </c>
      <c r="C1" s="3" t="s">
        <v>10</v>
      </c>
      <c r="D1" s="2" t="s">
        <v>16</v>
      </c>
      <c r="E1" s="3" t="s">
        <v>11</v>
      </c>
      <c r="F1" s="4" t="s">
        <v>78</v>
      </c>
      <c r="G1" s="13"/>
    </row>
    <row r="2" spans="1:7" s="14" customFormat="1" ht="14.25">
      <c r="A2" s="5"/>
      <c r="B2" s="6" t="s">
        <v>136</v>
      </c>
      <c r="C2" s="7"/>
      <c r="D2" s="8"/>
      <c r="E2" s="9"/>
      <c r="F2" s="10"/>
      <c r="G2" s="13"/>
    </row>
    <row r="3" spans="1:7" s="14" customFormat="1" ht="14.25">
      <c r="A3" s="69" t="s">
        <v>0</v>
      </c>
      <c r="B3" s="16" t="s">
        <v>147</v>
      </c>
      <c r="C3" s="72"/>
      <c r="D3" s="18">
        <v>1</v>
      </c>
      <c r="E3" s="55">
        <f>C3*D3</f>
        <v>0</v>
      </c>
      <c r="F3" s="56">
        <f>1.21*E3</f>
        <v>0</v>
      </c>
      <c r="G3" s="13"/>
    </row>
    <row r="4" spans="1:7" s="14" customFormat="1" ht="14.25">
      <c r="A4" s="69" t="s">
        <v>1</v>
      </c>
      <c r="B4" s="19" t="s">
        <v>148</v>
      </c>
      <c r="C4" s="72"/>
      <c r="D4" s="18">
        <v>1</v>
      </c>
      <c r="E4" s="55">
        <f aca="true" t="shared" si="0" ref="E4">C4*D4</f>
        <v>0</v>
      </c>
      <c r="F4" s="56">
        <f aca="true" t="shared" si="1" ref="F4:F5">1.21*E4</f>
        <v>0</v>
      </c>
      <c r="G4" s="13"/>
    </row>
    <row r="5" spans="1:7" s="14" customFormat="1" ht="14.25">
      <c r="A5" s="69" t="s">
        <v>2</v>
      </c>
      <c r="B5" s="45" t="s">
        <v>92</v>
      </c>
      <c r="C5" s="72"/>
      <c r="D5" s="18">
        <v>1</v>
      </c>
      <c r="E5" s="55">
        <f>C5*D5</f>
        <v>0</v>
      </c>
      <c r="F5" s="56">
        <f t="shared" si="1"/>
        <v>0</v>
      </c>
      <c r="G5" s="13"/>
    </row>
    <row r="6" spans="1:7" s="14" customFormat="1" ht="14.25">
      <c r="A6" s="69" t="s">
        <v>3</v>
      </c>
      <c r="B6" s="16" t="s">
        <v>211</v>
      </c>
      <c r="C6" s="73"/>
      <c r="D6" s="70">
        <v>1</v>
      </c>
      <c r="E6" s="55">
        <f>C6*D6</f>
        <v>0</v>
      </c>
      <c r="F6" s="56">
        <f>1.21*E6</f>
        <v>0</v>
      </c>
      <c r="G6" s="13"/>
    </row>
    <row r="7" spans="1:7" s="14" customFormat="1" ht="14.25">
      <c r="A7" s="69" t="s">
        <v>4</v>
      </c>
      <c r="B7" s="16" t="s">
        <v>131</v>
      </c>
      <c r="C7" s="72"/>
      <c r="D7" s="18">
        <v>1</v>
      </c>
      <c r="E7" s="55">
        <f>C7*D7</f>
        <v>0</v>
      </c>
      <c r="F7" s="56">
        <f>1.21*E7</f>
        <v>0</v>
      </c>
      <c r="G7" s="19"/>
    </row>
    <row r="8" spans="1:7" s="14" customFormat="1" ht="14.25">
      <c r="A8" s="69" t="s">
        <v>5</v>
      </c>
      <c r="B8" s="19" t="s">
        <v>234</v>
      </c>
      <c r="C8" s="72"/>
      <c r="D8" s="18">
        <v>1</v>
      </c>
      <c r="E8" s="55">
        <f aca="true" t="shared" si="2" ref="E8:E20">C8*D8</f>
        <v>0</v>
      </c>
      <c r="F8" s="56">
        <f aca="true" t="shared" si="3" ref="F8:F20">1.21*E8</f>
        <v>0</v>
      </c>
      <c r="G8" s="19"/>
    </row>
    <row r="9" spans="1:7" s="14" customFormat="1" ht="14.25">
      <c r="A9" s="69" t="s">
        <v>6</v>
      </c>
      <c r="B9" s="19" t="s">
        <v>133</v>
      </c>
      <c r="C9" s="72"/>
      <c r="D9" s="18">
        <v>1</v>
      </c>
      <c r="E9" s="55">
        <f t="shared" si="2"/>
        <v>0</v>
      </c>
      <c r="F9" s="56">
        <f t="shared" si="3"/>
        <v>0</v>
      </c>
      <c r="G9" s="19"/>
    </row>
    <row r="10" spans="1:7" s="14" customFormat="1" ht="14.25">
      <c r="A10" s="69" t="s">
        <v>7</v>
      </c>
      <c r="B10" s="19" t="s">
        <v>85</v>
      </c>
      <c r="C10" s="72"/>
      <c r="D10" s="18">
        <v>1</v>
      </c>
      <c r="E10" s="55">
        <f t="shared" si="2"/>
        <v>0</v>
      </c>
      <c r="F10" s="56">
        <f t="shared" si="3"/>
        <v>0</v>
      </c>
      <c r="G10" s="19"/>
    </row>
    <row r="11" spans="1:7" s="14" customFormat="1" ht="14.25">
      <c r="A11" s="69" t="s">
        <v>8</v>
      </c>
      <c r="B11" s="19" t="s">
        <v>140</v>
      </c>
      <c r="C11" s="72"/>
      <c r="D11" s="18">
        <v>1</v>
      </c>
      <c r="E11" s="55">
        <f t="shared" si="2"/>
        <v>0</v>
      </c>
      <c r="F11" s="56">
        <f t="shared" si="3"/>
        <v>0</v>
      </c>
      <c r="G11" s="19"/>
    </row>
    <row r="12" spans="1:7" s="14" customFormat="1" ht="14.25">
      <c r="A12" s="69" t="s">
        <v>12</v>
      </c>
      <c r="B12" s="19" t="s">
        <v>83</v>
      </c>
      <c r="C12" s="72"/>
      <c r="D12" s="18">
        <v>2</v>
      </c>
      <c r="E12" s="55">
        <f t="shared" si="2"/>
        <v>0</v>
      </c>
      <c r="F12" s="56">
        <f t="shared" si="3"/>
        <v>0</v>
      </c>
      <c r="G12" s="19"/>
    </row>
    <row r="13" spans="1:7" s="14" customFormat="1" ht="14.25">
      <c r="A13" s="69" t="s">
        <v>13</v>
      </c>
      <c r="B13" s="45" t="s">
        <v>79</v>
      </c>
      <c r="C13" s="72"/>
      <c r="D13" s="18">
        <v>2</v>
      </c>
      <c r="E13" s="55">
        <f t="shared" si="2"/>
        <v>0</v>
      </c>
      <c r="F13" s="56">
        <f t="shared" si="3"/>
        <v>0</v>
      </c>
      <c r="G13" s="19"/>
    </row>
    <row r="14" spans="1:8" s="14" customFormat="1" ht="14.25">
      <c r="A14" s="69" t="s">
        <v>19</v>
      </c>
      <c r="B14" s="19" t="s">
        <v>86</v>
      </c>
      <c r="C14" s="72"/>
      <c r="D14" s="18">
        <v>4</v>
      </c>
      <c r="E14" s="55">
        <f t="shared" si="2"/>
        <v>0</v>
      </c>
      <c r="F14" s="56">
        <f t="shared" si="3"/>
        <v>0</v>
      </c>
      <c r="G14" s="19"/>
      <c r="H14" s="19"/>
    </row>
    <row r="15" spans="1:8" s="14" customFormat="1" ht="14.25">
      <c r="A15" s="69" t="s">
        <v>20</v>
      </c>
      <c r="B15" s="16" t="s">
        <v>138</v>
      </c>
      <c r="C15" s="72"/>
      <c r="D15" s="18">
        <v>1</v>
      </c>
      <c r="E15" s="55">
        <f t="shared" si="2"/>
        <v>0</v>
      </c>
      <c r="F15" s="56">
        <f t="shared" si="3"/>
        <v>0</v>
      </c>
      <c r="G15" s="19"/>
      <c r="H15" s="19"/>
    </row>
    <row r="16" spans="1:7" s="14" customFormat="1" ht="21">
      <c r="A16" s="69" t="s">
        <v>84</v>
      </c>
      <c r="B16" s="16" t="s">
        <v>121</v>
      </c>
      <c r="C16" s="72"/>
      <c r="D16" s="18">
        <v>1</v>
      </c>
      <c r="E16" s="55">
        <f t="shared" si="2"/>
        <v>0</v>
      </c>
      <c r="F16" s="56">
        <f t="shared" si="3"/>
        <v>0</v>
      </c>
      <c r="G16" s="19"/>
    </row>
    <row r="17" spans="1:7" s="14" customFormat="1" ht="14.25">
      <c r="A17" s="69" t="s">
        <v>129</v>
      </c>
      <c r="B17" s="19" t="s">
        <v>72</v>
      </c>
      <c r="C17" s="72"/>
      <c r="D17" s="18">
        <v>1</v>
      </c>
      <c r="E17" s="55">
        <f t="shared" si="2"/>
        <v>0</v>
      </c>
      <c r="F17" s="56">
        <f t="shared" si="3"/>
        <v>0</v>
      </c>
      <c r="G17" s="19"/>
    </row>
    <row r="18" spans="1:7" s="14" customFormat="1" ht="14.25">
      <c r="A18" s="69" t="s">
        <v>149</v>
      </c>
      <c r="B18" s="19" t="s">
        <v>172</v>
      </c>
      <c r="C18" s="72"/>
      <c r="D18" s="18">
        <v>1</v>
      </c>
      <c r="E18" s="55">
        <f t="shared" si="2"/>
        <v>0</v>
      </c>
      <c r="F18" s="56">
        <f t="shared" si="3"/>
        <v>0</v>
      </c>
      <c r="G18" s="19"/>
    </row>
    <row r="19" spans="1:7" s="14" customFormat="1" ht="14.25">
      <c r="A19" s="69" t="s">
        <v>150</v>
      </c>
      <c r="B19" s="19" t="s">
        <v>128</v>
      </c>
      <c r="C19" s="72"/>
      <c r="D19" s="18">
        <v>1</v>
      </c>
      <c r="E19" s="55">
        <f t="shared" si="2"/>
        <v>0</v>
      </c>
      <c r="F19" s="56">
        <f t="shared" si="3"/>
        <v>0</v>
      </c>
      <c r="G19" s="19"/>
    </row>
    <row r="20" spans="1:7" s="14" customFormat="1" ht="14.25">
      <c r="A20" s="69" t="s">
        <v>151</v>
      </c>
      <c r="B20" s="19" t="s">
        <v>106</v>
      </c>
      <c r="C20" s="72"/>
      <c r="D20" s="18">
        <v>1</v>
      </c>
      <c r="E20" s="55">
        <f t="shared" si="2"/>
        <v>0</v>
      </c>
      <c r="F20" s="56">
        <f t="shared" si="3"/>
        <v>0</v>
      </c>
      <c r="G20" s="19"/>
    </row>
    <row r="21" spans="1:7" s="14" customFormat="1" ht="15" thickBot="1">
      <c r="A21" s="20" t="s">
        <v>17</v>
      </c>
      <c r="B21" s="21"/>
      <c r="C21" s="22"/>
      <c r="D21" s="23"/>
      <c r="E21" s="57">
        <f>SUM(E3:E20)</f>
        <v>0</v>
      </c>
      <c r="F21" s="58">
        <f>SUM(F3:F20)</f>
        <v>0</v>
      </c>
      <c r="G21" s="19"/>
    </row>
    <row r="22" spans="1:7" s="14" customFormat="1" ht="14.25">
      <c r="A22" s="5"/>
      <c r="B22" s="6" t="s">
        <v>139</v>
      </c>
      <c r="C22" s="7"/>
      <c r="D22" s="8"/>
      <c r="E22" s="67"/>
      <c r="F22" s="68"/>
      <c r="G22" s="19"/>
    </row>
    <row r="23" spans="1:7" s="14" customFormat="1" ht="14.25">
      <c r="A23" s="15" t="s">
        <v>21</v>
      </c>
      <c r="B23" s="16" t="s">
        <v>131</v>
      </c>
      <c r="C23" s="72"/>
      <c r="D23" s="18">
        <v>1</v>
      </c>
      <c r="E23" s="55">
        <f>C23*D23</f>
        <v>0</v>
      </c>
      <c r="F23" s="56">
        <f>1.21*E23</f>
        <v>0</v>
      </c>
      <c r="G23" s="19"/>
    </row>
    <row r="24" spans="1:7" s="14" customFormat="1" ht="14.25">
      <c r="A24" s="15" t="s">
        <v>22</v>
      </c>
      <c r="B24" s="19" t="s">
        <v>234</v>
      </c>
      <c r="C24" s="72"/>
      <c r="D24" s="18">
        <v>1</v>
      </c>
      <c r="E24" s="55">
        <f aca="true" t="shared" si="4" ref="E24:E39">C24*D24</f>
        <v>0</v>
      </c>
      <c r="F24" s="56">
        <f aca="true" t="shared" si="5" ref="F24:F39">1.21*E24</f>
        <v>0</v>
      </c>
      <c r="G24" s="19"/>
    </row>
    <row r="25" spans="1:7" s="14" customFormat="1" ht="14.25">
      <c r="A25" s="15" t="s">
        <v>23</v>
      </c>
      <c r="B25" s="19" t="s">
        <v>133</v>
      </c>
      <c r="C25" s="72"/>
      <c r="D25" s="18">
        <v>1</v>
      </c>
      <c r="E25" s="55">
        <f>C25*D25</f>
        <v>0</v>
      </c>
      <c r="F25" s="56">
        <f t="shared" si="5"/>
        <v>0</v>
      </c>
      <c r="G25" s="19"/>
    </row>
    <row r="26" spans="1:7" s="14" customFormat="1" ht="14.25">
      <c r="A26" s="15" t="s">
        <v>24</v>
      </c>
      <c r="B26" s="19" t="s">
        <v>85</v>
      </c>
      <c r="C26" s="72"/>
      <c r="D26" s="18">
        <v>1</v>
      </c>
      <c r="E26" s="55">
        <f t="shared" si="4"/>
        <v>0</v>
      </c>
      <c r="F26" s="56">
        <f>1.21*E26</f>
        <v>0</v>
      </c>
      <c r="G26" s="19"/>
    </row>
    <row r="27" spans="1:7" s="14" customFormat="1" ht="14.25">
      <c r="A27" s="15" t="s">
        <v>25</v>
      </c>
      <c r="B27" s="16" t="s">
        <v>163</v>
      </c>
      <c r="C27" s="72"/>
      <c r="D27" s="18">
        <v>1</v>
      </c>
      <c r="E27" s="55">
        <f t="shared" si="4"/>
        <v>0</v>
      </c>
      <c r="F27" s="56">
        <f t="shared" si="5"/>
        <v>0</v>
      </c>
      <c r="G27" s="19"/>
    </row>
    <row r="28" spans="1:7" s="14" customFormat="1" ht="14.25">
      <c r="A28" s="15" t="s">
        <v>26</v>
      </c>
      <c r="B28" s="19" t="s">
        <v>140</v>
      </c>
      <c r="C28" s="72"/>
      <c r="D28" s="18">
        <v>1</v>
      </c>
      <c r="E28" s="55">
        <f t="shared" si="4"/>
        <v>0</v>
      </c>
      <c r="F28" s="56">
        <f t="shared" si="5"/>
        <v>0</v>
      </c>
      <c r="G28" s="19"/>
    </row>
    <row r="29" spans="1:7" s="14" customFormat="1" ht="14.25">
      <c r="A29" s="15" t="s">
        <v>27</v>
      </c>
      <c r="B29" s="19" t="s">
        <v>83</v>
      </c>
      <c r="C29" s="72"/>
      <c r="D29" s="18">
        <v>2</v>
      </c>
      <c r="E29" s="55">
        <f t="shared" si="4"/>
        <v>0</v>
      </c>
      <c r="F29" s="56">
        <f t="shared" si="5"/>
        <v>0</v>
      </c>
      <c r="G29" s="19"/>
    </row>
    <row r="30" spans="1:7" s="14" customFormat="1" ht="14.25">
      <c r="A30" s="15" t="s">
        <v>28</v>
      </c>
      <c r="B30" s="45" t="s">
        <v>79</v>
      </c>
      <c r="C30" s="72"/>
      <c r="D30" s="18">
        <v>2</v>
      </c>
      <c r="E30" s="55">
        <f t="shared" si="4"/>
        <v>0</v>
      </c>
      <c r="F30" s="56">
        <f t="shared" si="5"/>
        <v>0</v>
      </c>
      <c r="G30" s="19"/>
    </row>
    <row r="31" spans="1:7" s="14" customFormat="1" ht="14.25">
      <c r="A31" s="15" t="s">
        <v>29</v>
      </c>
      <c r="B31" s="19" t="s">
        <v>86</v>
      </c>
      <c r="C31" s="72"/>
      <c r="D31" s="18">
        <v>4</v>
      </c>
      <c r="E31" s="55">
        <f t="shared" si="4"/>
        <v>0</v>
      </c>
      <c r="F31" s="56">
        <f t="shared" si="5"/>
        <v>0</v>
      </c>
      <c r="G31" s="19"/>
    </row>
    <row r="32" spans="1:7" s="14" customFormat="1" ht="14.25">
      <c r="A32" s="15" t="s">
        <v>30</v>
      </c>
      <c r="B32" s="16" t="s">
        <v>138</v>
      </c>
      <c r="C32" s="72"/>
      <c r="D32" s="18">
        <v>1</v>
      </c>
      <c r="E32" s="55">
        <f t="shared" si="4"/>
        <v>0</v>
      </c>
      <c r="F32" s="56">
        <f t="shared" si="5"/>
        <v>0</v>
      </c>
      <c r="G32" s="19"/>
    </row>
    <row r="33" spans="1:7" s="14" customFormat="1" ht="14.25">
      <c r="A33" s="15" t="s">
        <v>31</v>
      </c>
      <c r="B33" s="19" t="s">
        <v>141</v>
      </c>
      <c r="C33" s="72"/>
      <c r="D33" s="18">
        <v>1</v>
      </c>
      <c r="E33" s="55">
        <f t="shared" si="4"/>
        <v>0</v>
      </c>
      <c r="F33" s="56">
        <f t="shared" si="5"/>
        <v>0</v>
      </c>
      <c r="G33" s="19"/>
    </row>
    <row r="34" spans="1:7" s="14" customFormat="1" ht="14.25">
      <c r="A34" s="15" t="s">
        <v>32</v>
      </c>
      <c r="B34" s="19" t="s">
        <v>142</v>
      </c>
      <c r="C34" s="72"/>
      <c r="D34" s="18">
        <v>1</v>
      </c>
      <c r="E34" s="55">
        <f t="shared" si="4"/>
        <v>0</v>
      </c>
      <c r="F34" s="56">
        <f t="shared" si="5"/>
        <v>0</v>
      </c>
      <c r="G34" s="19"/>
    </row>
    <row r="35" spans="1:7" s="14" customFormat="1" ht="14.25">
      <c r="A35" s="15" t="s">
        <v>75</v>
      </c>
      <c r="B35" s="19" t="s">
        <v>87</v>
      </c>
      <c r="C35" s="72"/>
      <c r="D35" s="18">
        <v>1</v>
      </c>
      <c r="E35" s="55">
        <f t="shared" si="4"/>
        <v>0</v>
      </c>
      <c r="F35" s="56">
        <f t="shared" si="5"/>
        <v>0</v>
      </c>
      <c r="G35" s="19"/>
    </row>
    <row r="36" spans="1:7" s="14" customFormat="1" ht="14.25">
      <c r="A36" s="15" t="s">
        <v>89</v>
      </c>
      <c r="B36" s="19" t="s">
        <v>72</v>
      </c>
      <c r="C36" s="72"/>
      <c r="D36" s="18">
        <v>1</v>
      </c>
      <c r="E36" s="55">
        <f t="shared" si="4"/>
        <v>0</v>
      </c>
      <c r="F36" s="56">
        <f t="shared" si="5"/>
        <v>0</v>
      </c>
      <c r="G36" s="19"/>
    </row>
    <row r="37" spans="1:7" s="14" customFormat="1" ht="14.25">
      <c r="A37" s="15" t="s">
        <v>143</v>
      </c>
      <c r="B37" s="19" t="s">
        <v>172</v>
      </c>
      <c r="C37" s="72"/>
      <c r="D37" s="18">
        <v>1</v>
      </c>
      <c r="E37" s="55">
        <f t="shared" si="4"/>
        <v>0</v>
      </c>
      <c r="F37" s="56">
        <f t="shared" si="5"/>
        <v>0</v>
      </c>
      <c r="G37" s="19"/>
    </row>
    <row r="38" spans="1:7" s="14" customFormat="1" ht="14.25">
      <c r="A38" s="15" t="s">
        <v>190</v>
      </c>
      <c r="B38" s="19" t="s">
        <v>235</v>
      </c>
      <c r="C38" s="72"/>
      <c r="D38" s="18">
        <v>1</v>
      </c>
      <c r="E38" s="55">
        <f t="shared" si="4"/>
        <v>0</v>
      </c>
      <c r="F38" s="56">
        <f t="shared" si="5"/>
        <v>0</v>
      </c>
      <c r="G38" s="19"/>
    </row>
    <row r="39" spans="1:7" s="14" customFormat="1" ht="14.25">
      <c r="A39" s="15" t="s">
        <v>210</v>
      </c>
      <c r="B39" s="19" t="s">
        <v>88</v>
      </c>
      <c r="C39" s="72"/>
      <c r="D39" s="18">
        <v>1</v>
      </c>
      <c r="E39" s="55">
        <f t="shared" si="4"/>
        <v>0</v>
      </c>
      <c r="F39" s="56">
        <f t="shared" si="5"/>
        <v>0</v>
      </c>
      <c r="G39" s="19"/>
    </row>
    <row r="40" spans="1:7" s="14" customFormat="1" ht="15" thickBot="1">
      <c r="A40" s="20" t="s">
        <v>17</v>
      </c>
      <c r="B40" s="21"/>
      <c r="C40" s="22"/>
      <c r="D40" s="23"/>
      <c r="E40" s="57">
        <f>SUM(E23:E39)</f>
        <v>0</v>
      </c>
      <c r="F40" s="58">
        <f>SUM(F23:F39)</f>
        <v>0</v>
      </c>
      <c r="G40" s="19"/>
    </row>
    <row r="41" spans="1:7" s="14" customFormat="1" ht="14.25">
      <c r="A41" s="5"/>
      <c r="B41" s="6" t="s">
        <v>144</v>
      </c>
      <c r="C41" s="7"/>
      <c r="D41" s="8"/>
      <c r="E41" s="9"/>
      <c r="F41" s="10"/>
      <c r="G41" s="19"/>
    </row>
    <row r="42" spans="1:7" s="14" customFormat="1" ht="14.25">
      <c r="A42" s="15" t="s">
        <v>33</v>
      </c>
      <c r="B42" s="16" t="s">
        <v>131</v>
      </c>
      <c r="C42" s="72"/>
      <c r="D42" s="18">
        <v>1</v>
      </c>
      <c r="E42" s="55">
        <f>C42*D42</f>
        <v>0</v>
      </c>
      <c r="F42" s="56">
        <f>1.21*E42</f>
        <v>0</v>
      </c>
      <c r="G42" s="19"/>
    </row>
    <row r="43" spans="1:7" s="14" customFormat="1" ht="14.25">
      <c r="A43" s="15" t="s">
        <v>34</v>
      </c>
      <c r="B43" s="19" t="s">
        <v>234</v>
      </c>
      <c r="C43" s="72"/>
      <c r="D43" s="18">
        <v>1</v>
      </c>
      <c r="E43" s="55">
        <f aca="true" t="shared" si="6" ref="E43:E57">C43*D43</f>
        <v>0</v>
      </c>
      <c r="F43" s="56">
        <f aca="true" t="shared" si="7" ref="F43:F57">1.21*E43</f>
        <v>0</v>
      </c>
      <c r="G43" s="19"/>
    </row>
    <row r="44" spans="1:7" s="14" customFormat="1" ht="14.25">
      <c r="A44" s="15" t="s">
        <v>35</v>
      </c>
      <c r="B44" s="19" t="s">
        <v>132</v>
      </c>
      <c r="C44" s="72"/>
      <c r="D44" s="18">
        <v>1</v>
      </c>
      <c r="E44" s="55">
        <f t="shared" si="6"/>
        <v>0</v>
      </c>
      <c r="F44" s="56">
        <f t="shared" si="7"/>
        <v>0</v>
      </c>
      <c r="G44" s="19"/>
    </row>
    <row r="45" spans="1:7" s="14" customFormat="1" ht="14.25">
      <c r="A45" s="15" t="s">
        <v>36</v>
      </c>
      <c r="B45" s="19" t="s">
        <v>85</v>
      </c>
      <c r="C45" s="72"/>
      <c r="D45" s="18">
        <v>1</v>
      </c>
      <c r="E45" s="55">
        <f t="shared" si="6"/>
        <v>0</v>
      </c>
      <c r="F45" s="56">
        <f t="shared" si="7"/>
        <v>0</v>
      </c>
      <c r="G45" s="19"/>
    </row>
    <row r="46" spans="1:7" s="14" customFormat="1" ht="14.25">
      <c r="A46" s="15" t="s">
        <v>37</v>
      </c>
      <c r="B46" s="16" t="s">
        <v>163</v>
      </c>
      <c r="C46" s="72"/>
      <c r="D46" s="18">
        <v>1</v>
      </c>
      <c r="E46" s="55">
        <f t="shared" si="6"/>
        <v>0</v>
      </c>
      <c r="F46" s="56">
        <f t="shared" si="7"/>
        <v>0</v>
      </c>
      <c r="G46" s="19"/>
    </row>
    <row r="47" spans="1:7" s="14" customFormat="1" ht="14.25">
      <c r="A47" s="15" t="s">
        <v>38</v>
      </c>
      <c r="B47" s="19" t="s">
        <v>140</v>
      </c>
      <c r="C47" s="72"/>
      <c r="D47" s="18">
        <v>1</v>
      </c>
      <c r="E47" s="55">
        <f t="shared" si="6"/>
        <v>0</v>
      </c>
      <c r="F47" s="56">
        <f t="shared" si="7"/>
        <v>0</v>
      </c>
      <c r="G47" s="19"/>
    </row>
    <row r="48" spans="1:7" s="14" customFormat="1" ht="14.25">
      <c r="A48" s="15" t="s">
        <v>39</v>
      </c>
      <c r="B48" s="19" t="s">
        <v>83</v>
      </c>
      <c r="C48" s="72"/>
      <c r="D48" s="18">
        <v>2</v>
      </c>
      <c r="E48" s="55">
        <f t="shared" si="6"/>
        <v>0</v>
      </c>
      <c r="F48" s="56">
        <f t="shared" si="7"/>
        <v>0</v>
      </c>
      <c r="G48" s="19"/>
    </row>
    <row r="49" spans="1:7" s="14" customFormat="1" ht="14.25">
      <c r="A49" s="15" t="s">
        <v>40</v>
      </c>
      <c r="B49" s="45" t="s">
        <v>79</v>
      </c>
      <c r="C49" s="72"/>
      <c r="D49" s="18">
        <v>2</v>
      </c>
      <c r="E49" s="55">
        <f t="shared" si="6"/>
        <v>0</v>
      </c>
      <c r="F49" s="56">
        <f t="shared" si="7"/>
        <v>0</v>
      </c>
      <c r="G49" s="19"/>
    </row>
    <row r="50" spans="1:7" s="14" customFormat="1" ht="14.25">
      <c r="A50" s="15" t="s">
        <v>41</v>
      </c>
      <c r="B50" s="19" t="s">
        <v>86</v>
      </c>
      <c r="C50" s="72"/>
      <c r="D50" s="18">
        <v>2</v>
      </c>
      <c r="E50" s="55">
        <f t="shared" si="6"/>
        <v>0</v>
      </c>
      <c r="F50" s="56">
        <f t="shared" si="7"/>
        <v>0</v>
      </c>
      <c r="G50" s="19"/>
    </row>
    <row r="51" spans="1:7" s="14" customFormat="1" ht="14.25">
      <c r="A51" s="15" t="s">
        <v>42</v>
      </c>
      <c r="B51" s="19" t="s">
        <v>236</v>
      </c>
      <c r="C51" s="72"/>
      <c r="D51" s="18">
        <v>1</v>
      </c>
      <c r="E51" s="55">
        <f t="shared" si="6"/>
        <v>0</v>
      </c>
      <c r="F51" s="56">
        <f t="shared" si="7"/>
        <v>0</v>
      </c>
      <c r="G51" s="19"/>
    </row>
    <row r="52" spans="1:7" s="14" customFormat="1" ht="14.25">
      <c r="A52" s="15" t="s">
        <v>43</v>
      </c>
      <c r="B52" s="16" t="s">
        <v>138</v>
      </c>
      <c r="C52" s="72"/>
      <c r="D52" s="18">
        <v>1</v>
      </c>
      <c r="E52" s="55">
        <f t="shared" si="6"/>
        <v>0</v>
      </c>
      <c r="F52" s="56">
        <f t="shared" si="7"/>
        <v>0</v>
      </c>
      <c r="G52" s="19"/>
    </row>
    <row r="53" spans="1:7" s="14" customFormat="1" ht="14.25">
      <c r="A53" s="15" t="s">
        <v>44</v>
      </c>
      <c r="B53" s="19" t="s">
        <v>87</v>
      </c>
      <c r="C53" s="72"/>
      <c r="D53" s="18">
        <v>1</v>
      </c>
      <c r="E53" s="55">
        <f t="shared" si="6"/>
        <v>0</v>
      </c>
      <c r="F53" s="56">
        <f t="shared" si="7"/>
        <v>0</v>
      </c>
      <c r="G53" s="19"/>
    </row>
    <row r="54" spans="1:7" s="14" customFormat="1" ht="14.25">
      <c r="A54" s="15" t="s">
        <v>74</v>
      </c>
      <c r="B54" s="19" t="s">
        <v>72</v>
      </c>
      <c r="C54" s="72"/>
      <c r="D54" s="18">
        <v>1</v>
      </c>
      <c r="E54" s="55">
        <f t="shared" si="6"/>
        <v>0</v>
      </c>
      <c r="F54" s="56">
        <f t="shared" si="7"/>
        <v>0</v>
      </c>
      <c r="G54" s="19"/>
    </row>
    <row r="55" spans="1:7" s="14" customFormat="1" ht="14.25">
      <c r="A55" s="15" t="s">
        <v>90</v>
      </c>
      <c r="B55" s="19" t="s">
        <v>187</v>
      </c>
      <c r="C55" s="72"/>
      <c r="D55" s="18">
        <v>1</v>
      </c>
      <c r="E55" s="55">
        <f t="shared" si="6"/>
        <v>0</v>
      </c>
      <c r="F55" s="56">
        <f t="shared" si="7"/>
        <v>0</v>
      </c>
      <c r="G55" s="19"/>
    </row>
    <row r="56" spans="1:7" s="14" customFormat="1" ht="14.25">
      <c r="A56" s="15" t="s">
        <v>186</v>
      </c>
      <c r="B56" s="19" t="s">
        <v>164</v>
      </c>
      <c r="C56" s="72"/>
      <c r="D56" s="18">
        <v>1</v>
      </c>
      <c r="E56" s="55">
        <f t="shared" si="6"/>
        <v>0</v>
      </c>
      <c r="F56" s="56">
        <f t="shared" si="7"/>
        <v>0</v>
      </c>
      <c r="G56" s="19"/>
    </row>
    <row r="57" spans="1:7" s="14" customFormat="1" ht="14.25">
      <c r="A57" s="15" t="s">
        <v>191</v>
      </c>
      <c r="B57" s="19" t="s">
        <v>88</v>
      </c>
      <c r="C57" s="72"/>
      <c r="D57" s="18">
        <v>1</v>
      </c>
      <c r="E57" s="55">
        <f t="shared" si="6"/>
        <v>0</v>
      </c>
      <c r="F57" s="56">
        <f t="shared" si="7"/>
        <v>0</v>
      </c>
      <c r="G57" s="19"/>
    </row>
    <row r="58" spans="1:7" s="14" customFormat="1" ht="15" thickBot="1">
      <c r="A58" s="20" t="s">
        <v>17</v>
      </c>
      <c r="B58" s="21"/>
      <c r="C58" s="22"/>
      <c r="D58" s="23"/>
      <c r="E58" s="57">
        <f>SUM(E42:E57)</f>
        <v>0</v>
      </c>
      <c r="F58" s="58">
        <f>SUM(F42:F57)</f>
        <v>0</v>
      </c>
      <c r="G58" s="19"/>
    </row>
    <row r="59" spans="1:7" s="14" customFormat="1" ht="14.25">
      <c r="A59" s="5"/>
      <c r="B59" s="6" t="s">
        <v>145</v>
      </c>
      <c r="C59" s="7"/>
      <c r="D59" s="8"/>
      <c r="E59" s="9"/>
      <c r="F59" s="10"/>
      <c r="G59" s="19"/>
    </row>
    <row r="60" spans="1:7" s="14" customFormat="1" ht="14.25">
      <c r="A60" s="15" t="s">
        <v>45</v>
      </c>
      <c r="B60" s="16" t="s">
        <v>130</v>
      </c>
      <c r="C60" s="72"/>
      <c r="D60" s="18">
        <v>1</v>
      </c>
      <c r="E60" s="55">
        <f>C60*D60</f>
        <v>0</v>
      </c>
      <c r="F60" s="56">
        <f>1.21*E60</f>
        <v>0</v>
      </c>
      <c r="G60" s="19"/>
    </row>
    <row r="61" spans="1:7" s="14" customFormat="1" ht="14.25">
      <c r="A61" s="15" t="s">
        <v>46</v>
      </c>
      <c r="B61" s="19" t="s">
        <v>126</v>
      </c>
      <c r="C61" s="72"/>
      <c r="D61" s="18">
        <v>1</v>
      </c>
      <c r="E61" s="55">
        <f aca="true" t="shared" si="8" ref="E61:E75">C61*D61</f>
        <v>0</v>
      </c>
      <c r="F61" s="56">
        <f aca="true" t="shared" si="9" ref="F61:F75">1.21*E61</f>
        <v>0</v>
      </c>
      <c r="G61" s="19"/>
    </row>
    <row r="62" spans="1:7" s="14" customFormat="1" ht="14.25">
      <c r="A62" s="15" t="s">
        <v>47</v>
      </c>
      <c r="B62" s="19" t="s">
        <v>132</v>
      </c>
      <c r="C62" s="72"/>
      <c r="D62" s="18">
        <v>1</v>
      </c>
      <c r="E62" s="55">
        <f t="shared" si="8"/>
        <v>0</v>
      </c>
      <c r="F62" s="56">
        <f t="shared" si="9"/>
        <v>0</v>
      </c>
      <c r="G62" s="19"/>
    </row>
    <row r="63" spans="1:7" s="14" customFormat="1" ht="14.25">
      <c r="A63" s="15" t="s">
        <v>48</v>
      </c>
      <c r="B63" s="19" t="s">
        <v>85</v>
      </c>
      <c r="C63" s="72"/>
      <c r="D63" s="18">
        <v>1</v>
      </c>
      <c r="E63" s="55">
        <f t="shared" si="8"/>
        <v>0</v>
      </c>
      <c r="F63" s="56">
        <f t="shared" si="9"/>
        <v>0</v>
      </c>
      <c r="G63" s="19"/>
    </row>
    <row r="64" spans="1:7" s="14" customFormat="1" ht="14.25">
      <c r="A64" s="15" t="s">
        <v>49</v>
      </c>
      <c r="B64" s="16" t="s">
        <v>137</v>
      </c>
      <c r="C64" s="72"/>
      <c r="D64" s="18">
        <v>1</v>
      </c>
      <c r="E64" s="55">
        <f t="shared" si="8"/>
        <v>0</v>
      </c>
      <c r="F64" s="56">
        <f t="shared" si="9"/>
        <v>0</v>
      </c>
      <c r="G64" s="19"/>
    </row>
    <row r="65" spans="1:7" s="14" customFormat="1" ht="14.25">
      <c r="A65" s="15" t="s">
        <v>50</v>
      </c>
      <c r="B65" s="19" t="s">
        <v>140</v>
      </c>
      <c r="C65" s="72"/>
      <c r="D65" s="18">
        <v>1</v>
      </c>
      <c r="E65" s="55">
        <f t="shared" si="8"/>
        <v>0</v>
      </c>
      <c r="F65" s="56">
        <f t="shared" si="9"/>
        <v>0</v>
      </c>
      <c r="G65" s="19"/>
    </row>
    <row r="66" spans="1:7" s="14" customFormat="1" ht="14.25">
      <c r="A66" s="15" t="s">
        <v>51</v>
      </c>
      <c r="B66" s="19" t="s">
        <v>83</v>
      </c>
      <c r="C66" s="72"/>
      <c r="D66" s="18">
        <v>2</v>
      </c>
      <c r="E66" s="55">
        <f t="shared" si="8"/>
        <v>0</v>
      </c>
      <c r="F66" s="56">
        <f t="shared" si="9"/>
        <v>0</v>
      </c>
      <c r="G66" s="19"/>
    </row>
    <row r="67" spans="1:7" s="14" customFormat="1" ht="14.25">
      <c r="A67" s="15" t="s">
        <v>52</v>
      </c>
      <c r="B67" s="45" t="s">
        <v>79</v>
      </c>
      <c r="C67" s="72"/>
      <c r="D67" s="18">
        <v>2</v>
      </c>
      <c r="E67" s="55">
        <f t="shared" si="8"/>
        <v>0</v>
      </c>
      <c r="F67" s="56">
        <f t="shared" si="9"/>
        <v>0</v>
      </c>
      <c r="G67" s="19"/>
    </row>
    <row r="68" spans="1:7" s="14" customFormat="1" ht="14.25">
      <c r="A68" s="15" t="s">
        <v>53</v>
      </c>
      <c r="B68" s="19" t="s">
        <v>86</v>
      </c>
      <c r="C68" s="72"/>
      <c r="D68" s="18">
        <v>4</v>
      </c>
      <c r="E68" s="55">
        <f t="shared" si="8"/>
        <v>0</v>
      </c>
      <c r="F68" s="56">
        <f t="shared" si="9"/>
        <v>0</v>
      </c>
      <c r="G68" s="19"/>
    </row>
    <row r="69" spans="1:7" s="14" customFormat="1" ht="14.25">
      <c r="A69" s="15" t="s">
        <v>54</v>
      </c>
      <c r="B69" s="19" t="s">
        <v>236</v>
      </c>
      <c r="C69" s="72"/>
      <c r="D69" s="18">
        <v>2</v>
      </c>
      <c r="E69" s="55">
        <f t="shared" si="8"/>
        <v>0</v>
      </c>
      <c r="F69" s="56">
        <f t="shared" si="9"/>
        <v>0</v>
      </c>
      <c r="G69" s="19"/>
    </row>
    <row r="70" spans="1:7" s="14" customFormat="1" ht="14.25">
      <c r="A70" s="15" t="s">
        <v>55</v>
      </c>
      <c r="B70" s="16" t="s">
        <v>138</v>
      </c>
      <c r="C70" s="72"/>
      <c r="D70" s="18">
        <v>1</v>
      </c>
      <c r="E70" s="55">
        <f aca="true" t="shared" si="10" ref="E70">C70*D70</f>
        <v>0</v>
      </c>
      <c r="F70" s="56">
        <f aca="true" t="shared" si="11" ref="F70">1.21*E70</f>
        <v>0</v>
      </c>
      <c r="G70" s="19"/>
    </row>
    <row r="71" spans="1:7" s="14" customFormat="1" ht="14.25">
      <c r="A71" s="15" t="s">
        <v>56</v>
      </c>
      <c r="B71" s="19" t="s">
        <v>87</v>
      </c>
      <c r="C71" s="72"/>
      <c r="D71" s="18">
        <v>1</v>
      </c>
      <c r="E71" s="55">
        <f t="shared" si="8"/>
        <v>0</v>
      </c>
      <c r="F71" s="56">
        <f t="shared" si="9"/>
        <v>0</v>
      </c>
      <c r="G71" s="19"/>
    </row>
    <row r="72" spans="1:7" s="14" customFormat="1" ht="14.25">
      <c r="A72" s="15" t="s">
        <v>73</v>
      </c>
      <c r="B72" s="19" t="s">
        <v>72</v>
      </c>
      <c r="C72" s="72"/>
      <c r="D72" s="18">
        <v>1</v>
      </c>
      <c r="E72" s="55">
        <f t="shared" si="8"/>
        <v>0</v>
      </c>
      <c r="F72" s="56">
        <f t="shared" si="9"/>
        <v>0</v>
      </c>
      <c r="G72" s="19"/>
    </row>
    <row r="73" spans="1:7" s="14" customFormat="1" ht="14.25">
      <c r="A73" s="15" t="s">
        <v>91</v>
      </c>
      <c r="B73" s="19" t="s">
        <v>164</v>
      </c>
      <c r="C73" s="72"/>
      <c r="D73" s="18">
        <v>1</v>
      </c>
      <c r="E73" s="55">
        <f t="shared" si="8"/>
        <v>0</v>
      </c>
      <c r="F73" s="56">
        <f t="shared" si="9"/>
        <v>0</v>
      </c>
      <c r="G73" s="19"/>
    </row>
    <row r="74" spans="1:7" s="14" customFormat="1" ht="14.25">
      <c r="A74" s="15" t="s">
        <v>127</v>
      </c>
      <c r="B74" s="19" t="s">
        <v>128</v>
      </c>
      <c r="C74" s="72"/>
      <c r="D74" s="18">
        <v>1</v>
      </c>
      <c r="E74" s="55">
        <f t="shared" si="8"/>
        <v>0</v>
      </c>
      <c r="F74" s="56">
        <f t="shared" si="9"/>
        <v>0</v>
      </c>
      <c r="G74" s="19"/>
    </row>
    <row r="75" spans="1:7" s="14" customFormat="1" ht="14.25">
      <c r="A75" s="15" t="s">
        <v>192</v>
      </c>
      <c r="B75" s="19" t="s">
        <v>88</v>
      </c>
      <c r="C75" s="72"/>
      <c r="D75" s="18">
        <v>1</v>
      </c>
      <c r="E75" s="55">
        <f t="shared" si="8"/>
        <v>0</v>
      </c>
      <c r="F75" s="56">
        <f t="shared" si="9"/>
        <v>0</v>
      </c>
      <c r="G75" s="19"/>
    </row>
    <row r="76" spans="1:7" s="14" customFormat="1" ht="15" thickBot="1">
      <c r="A76" s="20" t="s">
        <v>17</v>
      </c>
      <c r="B76" s="21"/>
      <c r="C76" s="22"/>
      <c r="D76" s="23"/>
      <c r="E76" s="57">
        <f>SUM(E60:E75)</f>
        <v>0</v>
      </c>
      <c r="F76" s="58">
        <f>SUM(F60:F75)</f>
        <v>0</v>
      </c>
      <c r="G76" s="19"/>
    </row>
    <row r="77" spans="1:7" s="14" customFormat="1" ht="14.25">
      <c r="A77" s="5"/>
      <c r="B77" s="6" t="s">
        <v>146</v>
      </c>
      <c r="C77" s="7"/>
      <c r="D77" s="8"/>
      <c r="E77" s="9"/>
      <c r="F77" s="10"/>
      <c r="G77" s="19"/>
    </row>
    <row r="78" spans="1:7" s="14" customFormat="1" ht="14.25">
      <c r="A78" s="15" t="s">
        <v>57</v>
      </c>
      <c r="B78" s="16" t="s">
        <v>147</v>
      </c>
      <c r="C78" s="72"/>
      <c r="D78" s="18">
        <v>1</v>
      </c>
      <c r="E78" s="55">
        <f>C78*D78</f>
        <v>0</v>
      </c>
      <c r="F78" s="56">
        <f>1.21*E78</f>
        <v>0</v>
      </c>
      <c r="G78" s="19"/>
    </row>
    <row r="79" spans="1:7" s="14" customFormat="1" ht="14.25">
      <c r="A79" s="15" t="s">
        <v>58</v>
      </c>
      <c r="B79" s="19" t="s">
        <v>140</v>
      </c>
      <c r="C79" s="72"/>
      <c r="D79" s="18">
        <v>1</v>
      </c>
      <c r="E79" s="55">
        <f aca="true" t="shared" si="12" ref="E79:E84">C79*D79</f>
        <v>0</v>
      </c>
      <c r="F79" s="56">
        <f aca="true" t="shared" si="13" ref="F79:F84">1.21*E79</f>
        <v>0</v>
      </c>
      <c r="G79" s="19"/>
    </row>
    <row r="80" spans="1:7" s="14" customFormat="1" ht="14.25">
      <c r="A80" s="15" t="s">
        <v>59</v>
      </c>
      <c r="B80" s="19" t="s">
        <v>148</v>
      </c>
      <c r="C80" s="72"/>
      <c r="D80" s="18">
        <v>1</v>
      </c>
      <c r="E80" s="55">
        <f t="shared" si="12"/>
        <v>0</v>
      </c>
      <c r="F80" s="56">
        <f t="shared" si="13"/>
        <v>0</v>
      </c>
      <c r="G80" s="19"/>
    </row>
    <row r="81" spans="1:7" s="14" customFormat="1" ht="14.25">
      <c r="A81" s="15" t="s">
        <v>60</v>
      </c>
      <c r="B81" s="45" t="s">
        <v>92</v>
      </c>
      <c r="C81" s="72"/>
      <c r="D81" s="18">
        <v>1</v>
      </c>
      <c r="E81" s="55">
        <f t="shared" si="12"/>
        <v>0</v>
      </c>
      <c r="F81" s="56">
        <f t="shared" si="13"/>
        <v>0</v>
      </c>
      <c r="G81" s="19"/>
    </row>
    <row r="82" spans="1:7" s="14" customFormat="1" ht="14.25">
      <c r="A82" s="15" t="s">
        <v>61</v>
      </c>
      <c r="B82" s="16" t="s">
        <v>138</v>
      </c>
      <c r="C82" s="72"/>
      <c r="D82" s="18">
        <v>1</v>
      </c>
      <c r="E82" s="55">
        <f t="shared" si="12"/>
        <v>0</v>
      </c>
      <c r="F82" s="56">
        <f t="shared" si="13"/>
        <v>0</v>
      </c>
      <c r="G82" s="19"/>
    </row>
    <row r="83" spans="1:7" s="14" customFormat="1" ht="14.25">
      <c r="A83" s="15" t="s">
        <v>62</v>
      </c>
      <c r="B83" s="19" t="s">
        <v>72</v>
      </c>
      <c r="C83" s="72"/>
      <c r="D83" s="18">
        <v>1</v>
      </c>
      <c r="E83" s="55">
        <f t="shared" si="12"/>
        <v>0</v>
      </c>
      <c r="F83" s="56">
        <f t="shared" si="13"/>
        <v>0</v>
      </c>
      <c r="G83" s="19"/>
    </row>
    <row r="84" spans="1:7" s="14" customFormat="1" ht="14.25">
      <c r="A84" s="15" t="s">
        <v>63</v>
      </c>
      <c r="B84" s="19" t="s">
        <v>164</v>
      </c>
      <c r="C84" s="72"/>
      <c r="D84" s="18">
        <v>1</v>
      </c>
      <c r="E84" s="55">
        <f t="shared" si="12"/>
        <v>0</v>
      </c>
      <c r="F84" s="56">
        <f t="shared" si="13"/>
        <v>0</v>
      </c>
      <c r="G84" s="19"/>
    </row>
    <row r="85" spans="1:7" s="14" customFormat="1" ht="15" thickBot="1">
      <c r="A85" s="20" t="s">
        <v>17</v>
      </c>
      <c r="B85" s="21"/>
      <c r="C85" s="22"/>
      <c r="D85" s="23"/>
      <c r="E85" s="57">
        <f>SUM(E78:E84)</f>
        <v>0</v>
      </c>
      <c r="F85" s="58">
        <f>SUM(F78:F84)</f>
        <v>0</v>
      </c>
      <c r="G85" s="19"/>
    </row>
    <row r="86" spans="1:7" s="14" customFormat="1" ht="15" thickBot="1">
      <c r="A86" s="5"/>
      <c r="B86" s="6"/>
      <c r="C86" s="7"/>
      <c r="D86" s="8"/>
      <c r="E86" s="9"/>
      <c r="F86" s="10"/>
      <c r="G86" s="19"/>
    </row>
    <row r="87" spans="1:7" s="14" customFormat="1" ht="14.25">
      <c r="A87" s="5"/>
      <c r="B87" s="6" t="s">
        <v>152</v>
      </c>
      <c r="C87" s="7"/>
      <c r="D87" s="8"/>
      <c r="E87" s="9"/>
      <c r="F87" s="10"/>
      <c r="G87" s="19"/>
    </row>
    <row r="88" spans="1:7" s="14" customFormat="1" ht="21">
      <c r="A88" s="15" t="s">
        <v>64</v>
      </c>
      <c r="B88" s="16" t="s">
        <v>237</v>
      </c>
      <c r="C88" s="72"/>
      <c r="D88" s="64">
        <v>326</v>
      </c>
      <c r="E88" s="55">
        <f>C88*D88</f>
        <v>0</v>
      </c>
      <c r="F88" s="56">
        <f>1.21*E88</f>
        <v>0</v>
      </c>
      <c r="G88" s="19"/>
    </row>
    <row r="89" spans="1:7" s="14" customFormat="1" ht="14.25">
      <c r="A89" s="15" t="s">
        <v>65</v>
      </c>
      <c r="B89" s="19" t="s">
        <v>134</v>
      </c>
      <c r="C89" s="72"/>
      <c r="D89" s="64">
        <f>$D$88</f>
        <v>326</v>
      </c>
      <c r="E89" s="55">
        <f aca="true" t="shared" si="14" ref="E89:E91">C89*D89</f>
        <v>0</v>
      </c>
      <c r="F89" s="56">
        <f aca="true" t="shared" si="15" ref="F89:F91">1.21*E89</f>
        <v>0</v>
      </c>
      <c r="G89" s="19"/>
    </row>
    <row r="90" spans="1:7" s="14" customFormat="1" ht="14.25">
      <c r="A90" s="15" t="s">
        <v>66</v>
      </c>
      <c r="B90" s="19" t="s">
        <v>188</v>
      </c>
      <c r="C90" s="72"/>
      <c r="D90" s="64">
        <f>$D$88</f>
        <v>326</v>
      </c>
      <c r="E90" s="55">
        <f t="shared" si="14"/>
        <v>0</v>
      </c>
      <c r="F90" s="56">
        <f t="shared" si="15"/>
        <v>0</v>
      </c>
      <c r="G90" s="19"/>
    </row>
    <row r="91" spans="1:7" s="14" customFormat="1" ht="14.25">
      <c r="A91" s="15" t="s">
        <v>67</v>
      </c>
      <c r="B91" s="84" t="s">
        <v>93</v>
      </c>
      <c r="C91" s="72"/>
      <c r="D91" s="82">
        <v>354</v>
      </c>
      <c r="E91" s="55">
        <f t="shared" si="14"/>
        <v>0</v>
      </c>
      <c r="F91" s="56">
        <f t="shared" si="15"/>
        <v>0</v>
      </c>
      <c r="G91" s="19"/>
    </row>
    <row r="92" spans="1:7" s="14" customFormat="1" ht="14.25">
      <c r="A92" s="15" t="s">
        <v>68</v>
      </c>
      <c r="B92" s="83" t="s">
        <v>153</v>
      </c>
      <c r="C92" s="71"/>
      <c r="D92" s="82">
        <v>354</v>
      </c>
      <c r="E92" s="55">
        <f>C92*D92</f>
        <v>0</v>
      </c>
      <c r="F92" s="56">
        <f>1.21*E92</f>
        <v>0</v>
      </c>
      <c r="G92" s="19"/>
    </row>
    <row r="93" spans="1:7" s="14" customFormat="1" ht="14.25">
      <c r="A93" s="15" t="s">
        <v>69</v>
      </c>
      <c r="B93" s="83" t="s">
        <v>175</v>
      </c>
      <c r="C93" s="71"/>
      <c r="D93" s="82">
        <v>354</v>
      </c>
      <c r="E93" s="55">
        <f aca="true" t="shared" si="16" ref="E93">C93*D93</f>
        <v>0</v>
      </c>
      <c r="F93" s="56">
        <f>1.21*E93</f>
        <v>0</v>
      </c>
      <c r="G93" s="19"/>
    </row>
    <row r="94" spans="1:7" s="14" customFormat="1" ht="14.25">
      <c r="A94" s="15" t="s">
        <v>189</v>
      </c>
      <c r="B94" s="84" t="s">
        <v>154</v>
      </c>
      <c r="C94" s="71"/>
      <c r="D94" s="82">
        <v>354</v>
      </c>
      <c r="E94" s="55">
        <f aca="true" t="shared" si="17" ref="E94">C94*D94</f>
        <v>0</v>
      </c>
      <c r="F94" s="56">
        <f aca="true" t="shared" si="18" ref="F94">1.21*E94</f>
        <v>0</v>
      </c>
      <c r="G94" s="19"/>
    </row>
    <row r="95" spans="1:7" s="14" customFormat="1" ht="14.25">
      <c r="A95" s="15" t="s">
        <v>70</v>
      </c>
      <c r="B95" s="84" t="s">
        <v>179</v>
      </c>
      <c r="C95" s="71"/>
      <c r="D95" s="82">
        <v>354</v>
      </c>
      <c r="E95" s="55">
        <f aca="true" t="shared" si="19" ref="E95:E100">C95*D95</f>
        <v>0</v>
      </c>
      <c r="F95" s="56">
        <f aca="true" t="shared" si="20" ref="F95:F100">1.21*E95</f>
        <v>0</v>
      </c>
      <c r="G95" s="19"/>
    </row>
    <row r="96" spans="1:7" s="14" customFormat="1" ht="14.25">
      <c r="A96" s="15" t="s">
        <v>71</v>
      </c>
      <c r="B96" s="84" t="s">
        <v>177</v>
      </c>
      <c r="C96" s="71"/>
      <c r="D96" s="82">
        <v>354</v>
      </c>
      <c r="E96" s="55">
        <f t="shared" si="19"/>
        <v>0</v>
      </c>
      <c r="F96" s="56">
        <f t="shared" si="20"/>
        <v>0</v>
      </c>
      <c r="G96" s="19"/>
    </row>
    <row r="97" spans="1:7" s="14" customFormat="1" ht="14.25">
      <c r="A97" s="15" t="s">
        <v>117</v>
      </c>
      <c r="B97" s="84" t="s">
        <v>178</v>
      </c>
      <c r="C97" s="71"/>
      <c r="D97" s="82">
        <v>354</v>
      </c>
      <c r="E97" s="55">
        <f t="shared" si="19"/>
        <v>0</v>
      </c>
      <c r="F97" s="56">
        <f t="shared" si="20"/>
        <v>0</v>
      </c>
      <c r="G97" s="19"/>
    </row>
    <row r="98" spans="1:7" s="14" customFormat="1" ht="14.25">
      <c r="A98" s="15" t="s">
        <v>193</v>
      </c>
      <c r="B98" s="84" t="s">
        <v>250</v>
      </c>
      <c r="C98" s="78"/>
      <c r="D98" s="82">
        <v>326</v>
      </c>
      <c r="E98" s="55">
        <f t="shared" si="19"/>
        <v>0</v>
      </c>
      <c r="F98" s="56">
        <f t="shared" si="20"/>
        <v>0</v>
      </c>
      <c r="G98" s="19"/>
    </row>
    <row r="99" spans="1:7" s="14" customFormat="1" ht="14.25">
      <c r="A99" s="15" t="s">
        <v>248</v>
      </c>
      <c r="B99" s="84" t="s">
        <v>249</v>
      </c>
      <c r="C99" s="78"/>
      <c r="D99" s="82">
        <v>354</v>
      </c>
      <c r="E99" s="55">
        <f t="shared" si="19"/>
        <v>0</v>
      </c>
      <c r="F99" s="56">
        <f t="shared" si="20"/>
        <v>0</v>
      </c>
      <c r="G99" s="19"/>
    </row>
    <row r="100" spans="1:7" s="14" customFormat="1" ht="14.25">
      <c r="A100" s="15" t="s">
        <v>194</v>
      </c>
      <c r="B100" s="45" t="s">
        <v>95</v>
      </c>
      <c r="C100" s="78"/>
      <c r="D100" s="64">
        <v>210</v>
      </c>
      <c r="E100" s="55">
        <f t="shared" si="19"/>
        <v>0</v>
      </c>
      <c r="F100" s="56">
        <f t="shared" si="20"/>
        <v>0</v>
      </c>
      <c r="G100" s="19"/>
    </row>
    <row r="101" spans="1:7" s="14" customFormat="1" ht="14.45" customHeight="1" thickBot="1">
      <c r="A101" s="46" t="s">
        <v>176</v>
      </c>
      <c r="B101" s="21"/>
      <c r="C101" s="22"/>
      <c r="D101" s="23"/>
      <c r="E101" s="57">
        <f>SUM(E88:E100)</f>
        <v>0</v>
      </c>
      <c r="F101" s="58">
        <f>SUM(F88:F100)</f>
        <v>0</v>
      </c>
      <c r="G101" s="19"/>
    </row>
    <row r="102" spans="1:7" s="14" customFormat="1" ht="14.45" customHeight="1">
      <c r="A102" s="5"/>
      <c r="B102" s="6" t="s">
        <v>97</v>
      </c>
      <c r="C102" s="7"/>
      <c r="D102" s="8"/>
      <c r="E102" s="9"/>
      <c r="F102" s="10"/>
      <c r="G102" s="19"/>
    </row>
    <row r="103" spans="1:7" s="14" customFormat="1" ht="14.45" customHeight="1">
      <c r="A103" s="15" t="s">
        <v>81</v>
      </c>
      <c r="B103" s="19" t="s">
        <v>122</v>
      </c>
      <c r="C103" s="59"/>
      <c r="D103" s="18">
        <v>6</v>
      </c>
      <c r="E103" s="55">
        <f>C103*D103</f>
        <v>0</v>
      </c>
      <c r="F103" s="56">
        <f>1.21*E103</f>
        <v>0</v>
      </c>
      <c r="G103" s="19"/>
    </row>
    <row r="104" spans="1:7" s="14" customFormat="1" ht="14.45" customHeight="1">
      <c r="A104" s="15" t="s">
        <v>82</v>
      </c>
      <c r="B104" s="19" t="s">
        <v>123</v>
      </c>
      <c r="C104" s="59"/>
      <c r="D104" s="18">
        <v>6</v>
      </c>
      <c r="E104" s="55">
        <f aca="true" t="shared" si="21" ref="E104">C104*D104</f>
        <v>0</v>
      </c>
      <c r="F104" s="56">
        <f aca="true" t="shared" si="22" ref="F104">1.21*E104</f>
        <v>0</v>
      </c>
      <c r="G104" s="19"/>
    </row>
    <row r="105" spans="1:7" s="14" customFormat="1" ht="15" thickBot="1">
      <c r="A105" s="46" t="s">
        <v>100</v>
      </c>
      <c r="B105" s="21"/>
      <c r="C105" s="22"/>
      <c r="D105" s="23"/>
      <c r="E105" s="57">
        <f>SUM(E103:E104)</f>
        <v>0</v>
      </c>
      <c r="F105" s="58">
        <f>SUM(F103:F104)</f>
        <v>0</v>
      </c>
      <c r="G105" s="19"/>
    </row>
    <row r="106" spans="1:7" s="14" customFormat="1" ht="14.25">
      <c r="A106" s="5"/>
      <c r="B106" s="6" t="s">
        <v>101</v>
      </c>
      <c r="C106" s="7"/>
      <c r="D106" s="8"/>
      <c r="E106" s="9"/>
      <c r="F106" s="10"/>
      <c r="G106" s="19"/>
    </row>
    <row r="107" spans="1:7" s="14" customFormat="1" ht="14.25">
      <c r="A107" s="15" t="s">
        <v>98</v>
      </c>
      <c r="B107" s="16" t="s">
        <v>230</v>
      </c>
      <c r="C107" s="72"/>
      <c r="D107" s="18">
        <v>3</v>
      </c>
      <c r="E107" s="55">
        <f>C107*D107</f>
        <v>0</v>
      </c>
      <c r="F107" s="56">
        <f>1.21*E107</f>
        <v>0</v>
      </c>
      <c r="G107" s="19"/>
    </row>
    <row r="108" spans="1:7" s="14" customFormat="1" ht="14.25">
      <c r="A108" s="15" t="s">
        <v>99</v>
      </c>
      <c r="B108" s="16" t="s">
        <v>170</v>
      </c>
      <c r="C108" s="72"/>
      <c r="D108" s="18">
        <v>1</v>
      </c>
      <c r="E108" s="55">
        <f>C108*D108</f>
        <v>0</v>
      </c>
      <c r="F108" s="56">
        <f>1.21*E108</f>
        <v>0</v>
      </c>
      <c r="G108" s="19"/>
    </row>
    <row r="109" spans="1:7" s="14" customFormat="1" ht="14.25">
      <c r="A109" s="15" t="s">
        <v>195</v>
      </c>
      <c r="B109" s="16" t="s">
        <v>168</v>
      </c>
      <c r="C109" s="72"/>
      <c r="D109" s="18">
        <v>3</v>
      </c>
      <c r="E109" s="55">
        <f aca="true" t="shared" si="23" ref="E109:E111">C109*D109</f>
        <v>0</v>
      </c>
      <c r="F109" s="56">
        <f aca="true" t="shared" si="24" ref="F109:F111">1.21*E109</f>
        <v>0</v>
      </c>
      <c r="G109" s="19"/>
    </row>
    <row r="110" spans="1:7" s="14" customFormat="1" ht="14.25">
      <c r="A110" s="15" t="s">
        <v>196</v>
      </c>
      <c r="B110" s="16" t="s">
        <v>169</v>
      </c>
      <c r="C110" s="72"/>
      <c r="D110" s="18">
        <v>16</v>
      </c>
      <c r="E110" s="55">
        <f t="shared" si="23"/>
        <v>0</v>
      </c>
      <c r="F110" s="56">
        <f t="shared" si="24"/>
        <v>0</v>
      </c>
      <c r="G110" s="19"/>
    </row>
    <row r="111" spans="1:7" s="14" customFormat="1" ht="14.25">
      <c r="A111" s="15" t="s">
        <v>197</v>
      </c>
      <c r="B111" s="16" t="s">
        <v>171</v>
      </c>
      <c r="C111" s="72"/>
      <c r="D111" s="18">
        <v>1</v>
      </c>
      <c r="E111" s="55">
        <f t="shared" si="23"/>
        <v>0</v>
      </c>
      <c r="F111" s="56">
        <f t="shared" si="24"/>
        <v>0</v>
      </c>
      <c r="G111" s="19"/>
    </row>
    <row r="112" spans="1:7" s="14" customFormat="1" ht="14.25">
      <c r="A112" s="15" t="s">
        <v>198</v>
      </c>
      <c r="B112" s="16" t="s">
        <v>165</v>
      </c>
      <c r="C112" s="72"/>
      <c r="D112" s="18">
        <v>1</v>
      </c>
      <c r="E112" s="55">
        <f>C112*D112</f>
        <v>0</v>
      </c>
      <c r="F112" s="56">
        <f>1.21*E112</f>
        <v>0</v>
      </c>
      <c r="G112" s="19"/>
    </row>
    <row r="113" spans="1:7" s="14" customFormat="1" ht="14.25">
      <c r="A113" s="15" t="s">
        <v>199</v>
      </c>
      <c r="B113" s="16" t="s">
        <v>167</v>
      </c>
      <c r="C113" s="72"/>
      <c r="D113" s="18">
        <v>1</v>
      </c>
      <c r="E113" s="55">
        <f>C113*D113</f>
        <v>0</v>
      </c>
      <c r="F113" s="56">
        <f>1.21*E113</f>
        <v>0</v>
      </c>
      <c r="G113" s="19"/>
    </row>
    <row r="114" spans="1:7" s="14" customFormat="1" ht="14.25">
      <c r="A114" s="15" t="s">
        <v>200</v>
      </c>
      <c r="B114" s="16" t="s">
        <v>102</v>
      </c>
      <c r="C114" s="72"/>
      <c r="D114" s="18">
        <v>3</v>
      </c>
      <c r="E114" s="55">
        <f>C114*D114</f>
        <v>0</v>
      </c>
      <c r="F114" s="56">
        <f>1.21*E114</f>
        <v>0</v>
      </c>
      <c r="G114" s="19"/>
    </row>
    <row r="115" spans="1:7" s="14" customFormat="1" ht="14.25">
      <c r="A115" s="15" t="s">
        <v>201</v>
      </c>
      <c r="B115" s="19" t="s">
        <v>119</v>
      </c>
      <c r="C115" s="72"/>
      <c r="D115" s="18">
        <v>3</v>
      </c>
      <c r="E115" s="55">
        <f aca="true" t="shared" si="25" ref="E115:E123">C115*D115</f>
        <v>0</v>
      </c>
      <c r="F115" s="56">
        <f aca="true" t="shared" si="26" ref="F115:F123">1.21*E115</f>
        <v>0</v>
      </c>
      <c r="G115" s="19"/>
    </row>
    <row r="116" spans="1:7" s="14" customFormat="1" ht="14.25">
      <c r="A116" s="15" t="s">
        <v>202</v>
      </c>
      <c r="B116" s="19" t="s">
        <v>103</v>
      </c>
      <c r="C116" s="72"/>
      <c r="D116" s="18">
        <v>3</v>
      </c>
      <c r="E116" s="55">
        <f t="shared" si="25"/>
        <v>0</v>
      </c>
      <c r="F116" s="56">
        <f t="shared" si="26"/>
        <v>0</v>
      </c>
      <c r="G116" s="19"/>
    </row>
    <row r="117" spans="1:7" s="14" customFormat="1" ht="14.25">
      <c r="A117" s="15" t="s">
        <v>203</v>
      </c>
      <c r="B117" s="19" t="s">
        <v>104</v>
      </c>
      <c r="C117" s="72"/>
      <c r="D117" s="18">
        <v>3</v>
      </c>
      <c r="E117" s="55">
        <f t="shared" si="25"/>
        <v>0</v>
      </c>
      <c r="F117" s="56">
        <f t="shared" si="26"/>
        <v>0</v>
      </c>
      <c r="G117" s="19"/>
    </row>
    <row r="118" spans="1:7" s="14" customFormat="1" ht="14.25">
      <c r="A118" s="15" t="s">
        <v>204</v>
      </c>
      <c r="B118" s="19" t="s">
        <v>135</v>
      </c>
      <c r="C118" s="72"/>
      <c r="D118" s="18">
        <v>3</v>
      </c>
      <c r="E118" s="55">
        <f t="shared" si="25"/>
        <v>0</v>
      </c>
      <c r="F118" s="56">
        <f t="shared" si="26"/>
        <v>0</v>
      </c>
      <c r="G118" s="19"/>
    </row>
    <row r="119" spans="1:7" s="14" customFormat="1" ht="14.25">
      <c r="A119" s="15" t="s">
        <v>205</v>
      </c>
      <c r="B119" s="19" t="s">
        <v>94</v>
      </c>
      <c r="C119" s="72"/>
      <c r="D119" s="18">
        <v>1</v>
      </c>
      <c r="E119" s="55">
        <f t="shared" si="25"/>
        <v>0</v>
      </c>
      <c r="F119" s="56">
        <f t="shared" si="26"/>
        <v>0</v>
      </c>
      <c r="G119" s="19"/>
    </row>
    <row r="120" spans="1:7" s="14" customFormat="1" ht="14.25">
      <c r="A120" s="15" t="s">
        <v>206</v>
      </c>
      <c r="B120" s="19" t="s">
        <v>166</v>
      </c>
      <c r="C120" s="72"/>
      <c r="D120" s="18">
        <v>3</v>
      </c>
      <c r="E120" s="55">
        <f t="shared" si="25"/>
        <v>0</v>
      </c>
      <c r="F120" s="56">
        <f t="shared" si="26"/>
        <v>0</v>
      </c>
      <c r="G120" s="19"/>
    </row>
    <row r="121" spans="1:7" s="14" customFormat="1" ht="14.25">
      <c r="A121" s="15" t="s">
        <v>207</v>
      </c>
      <c r="B121" s="19" t="s">
        <v>120</v>
      </c>
      <c r="C121" s="72"/>
      <c r="D121" s="18">
        <v>1</v>
      </c>
      <c r="E121" s="55">
        <f t="shared" si="25"/>
        <v>0</v>
      </c>
      <c r="F121" s="56">
        <f t="shared" si="26"/>
        <v>0</v>
      </c>
      <c r="G121" s="19"/>
    </row>
    <row r="122" spans="1:7" s="14" customFormat="1" ht="14.25">
      <c r="A122" s="15" t="s">
        <v>208</v>
      </c>
      <c r="B122" s="19" t="s">
        <v>105</v>
      </c>
      <c r="C122" s="72"/>
      <c r="D122" s="18">
        <v>3</v>
      </c>
      <c r="E122" s="55">
        <f t="shared" si="25"/>
        <v>0</v>
      </c>
      <c r="F122" s="56">
        <f t="shared" si="26"/>
        <v>0</v>
      </c>
      <c r="G122" s="19"/>
    </row>
    <row r="123" spans="1:7" s="14" customFormat="1" ht="14.25">
      <c r="A123" s="15" t="s">
        <v>209</v>
      </c>
      <c r="B123" s="19" t="s">
        <v>106</v>
      </c>
      <c r="C123" s="72"/>
      <c r="D123" s="18">
        <v>1</v>
      </c>
      <c r="E123" s="55">
        <f t="shared" si="25"/>
        <v>0</v>
      </c>
      <c r="F123" s="56">
        <f t="shared" si="26"/>
        <v>0</v>
      </c>
      <c r="G123" s="19"/>
    </row>
    <row r="124" spans="1:7" s="14" customFormat="1" ht="15" thickBot="1">
      <c r="A124" s="46" t="s">
        <v>96</v>
      </c>
      <c r="B124" s="21"/>
      <c r="C124" s="22"/>
      <c r="D124" s="23"/>
      <c r="E124" s="57">
        <f>SUM(E107:E123)</f>
        <v>0</v>
      </c>
      <c r="F124" s="58">
        <f>SUM(F107:F123)</f>
        <v>0</v>
      </c>
      <c r="G124" s="19"/>
    </row>
    <row r="125" spans="1:7" s="14" customFormat="1" ht="14.25">
      <c r="A125" s="5"/>
      <c r="B125" s="6" t="s">
        <v>155</v>
      </c>
      <c r="C125" s="7"/>
      <c r="D125" s="8"/>
      <c r="E125" s="9"/>
      <c r="F125" s="10"/>
      <c r="G125" s="19"/>
    </row>
    <row r="126" spans="1:7" s="14" customFormat="1" ht="21">
      <c r="A126" s="15" t="s">
        <v>212</v>
      </c>
      <c r="B126" s="16" t="s">
        <v>239</v>
      </c>
      <c r="C126" s="72"/>
      <c r="D126" s="18">
        <v>73</v>
      </c>
      <c r="E126" s="55">
        <f>C126*D126</f>
        <v>0</v>
      </c>
      <c r="F126" s="48">
        <f>1.21*E126</f>
        <v>0</v>
      </c>
      <c r="G126" s="19"/>
    </row>
    <row r="127" spans="1:7" s="14" customFormat="1" ht="14.25">
      <c r="A127" s="15" t="s">
        <v>213</v>
      </c>
      <c r="B127" s="16" t="s">
        <v>238</v>
      </c>
      <c r="C127" s="72"/>
      <c r="D127" s="18">
        <v>73</v>
      </c>
      <c r="E127" s="55">
        <f>C127*D127</f>
        <v>0</v>
      </c>
      <c r="F127" s="48">
        <f>1.21*E127</f>
        <v>0</v>
      </c>
      <c r="G127" s="19"/>
    </row>
    <row r="128" spans="1:7" s="14" customFormat="1" ht="14.25">
      <c r="A128" s="15" t="s">
        <v>214</v>
      </c>
      <c r="B128" s="19" t="s">
        <v>156</v>
      </c>
      <c r="C128" s="72"/>
      <c r="D128" s="18">
        <v>73</v>
      </c>
      <c r="E128" s="55">
        <f aca="true" t="shared" si="27" ref="E128:E131">C128*D128</f>
        <v>0</v>
      </c>
      <c r="F128" s="48">
        <f aca="true" t="shared" si="28" ref="F128:F131">1.21*E128</f>
        <v>0</v>
      </c>
      <c r="G128" s="19"/>
    </row>
    <row r="129" spans="1:7" s="14" customFormat="1" ht="14.25">
      <c r="A129" s="15" t="s">
        <v>215</v>
      </c>
      <c r="B129" s="54" t="s">
        <v>124</v>
      </c>
      <c r="C129" s="79"/>
      <c r="D129" s="81">
        <v>73</v>
      </c>
      <c r="E129" s="65">
        <f t="shared" si="27"/>
        <v>0</v>
      </c>
      <c r="F129" s="80">
        <f t="shared" si="28"/>
        <v>0</v>
      </c>
      <c r="G129" s="19"/>
    </row>
    <row r="130" spans="1:7" s="14" customFormat="1" ht="14.25">
      <c r="A130" s="15" t="s">
        <v>216</v>
      </c>
      <c r="B130" s="45" t="s">
        <v>116</v>
      </c>
      <c r="C130" s="79"/>
      <c r="D130" s="81">
        <v>73</v>
      </c>
      <c r="E130" s="65">
        <f t="shared" si="27"/>
        <v>0</v>
      </c>
      <c r="F130" s="80">
        <f t="shared" si="28"/>
        <v>0</v>
      </c>
      <c r="G130" s="19"/>
    </row>
    <row r="131" spans="1:7" s="14" customFormat="1" ht="14.25">
      <c r="A131" s="15" t="s">
        <v>217</v>
      </c>
      <c r="B131" s="16" t="s">
        <v>157</v>
      </c>
      <c r="C131" s="72"/>
      <c r="D131" s="18">
        <v>73</v>
      </c>
      <c r="E131" s="55">
        <f t="shared" si="27"/>
        <v>0</v>
      </c>
      <c r="F131" s="48">
        <f t="shared" si="28"/>
        <v>0</v>
      </c>
      <c r="G131" s="19"/>
    </row>
    <row r="132" spans="1:7" s="14" customFormat="1" ht="15" thickBot="1">
      <c r="A132" s="46" t="s">
        <v>109</v>
      </c>
      <c r="B132" s="21"/>
      <c r="C132" s="22"/>
      <c r="D132" s="23"/>
      <c r="E132" s="57">
        <f>SUM(E126:E131)</f>
        <v>0</v>
      </c>
      <c r="F132" s="58">
        <f>SUM(F126:F131)</f>
        <v>0</v>
      </c>
      <c r="G132" s="19"/>
    </row>
    <row r="133" spans="1:7" s="14" customFormat="1" ht="14.25">
      <c r="A133" s="49"/>
      <c r="B133" s="6" t="s">
        <v>15</v>
      </c>
      <c r="C133" s="50"/>
      <c r="D133" s="51"/>
      <c r="E133" s="52"/>
      <c r="F133" s="53"/>
      <c r="G133" s="19"/>
    </row>
    <row r="134" spans="1:7" s="14" customFormat="1" ht="14.25">
      <c r="A134" s="15" t="s">
        <v>107</v>
      </c>
      <c r="B134" s="16" t="s">
        <v>180</v>
      </c>
      <c r="C134" s="17"/>
      <c r="D134" s="18">
        <v>1</v>
      </c>
      <c r="E134" s="55">
        <f>C134*D134</f>
        <v>0</v>
      </c>
      <c r="F134" s="56">
        <f>1.21*E134</f>
        <v>0</v>
      </c>
      <c r="G134" s="19"/>
    </row>
    <row r="135" spans="1:7" s="14" customFormat="1" ht="14.25">
      <c r="A135" s="15" t="s">
        <v>108</v>
      </c>
      <c r="B135" s="16" t="s">
        <v>232</v>
      </c>
      <c r="C135" s="74"/>
      <c r="D135" s="18">
        <v>1</v>
      </c>
      <c r="E135" s="55">
        <f>C135*D135</f>
        <v>0</v>
      </c>
      <c r="F135" s="56">
        <f>1.21*E135</f>
        <v>0</v>
      </c>
      <c r="G135" s="19"/>
    </row>
    <row r="136" spans="1:7" s="14" customFormat="1" ht="14.25">
      <c r="A136" s="15" t="s">
        <v>159</v>
      </c>
      <c r="B136" s="16" t="s">
        <v>174</v>
      </c>
      <c r="C136" s="74"/>
      <c r="D136" s="18">
        <v>1</v>
      </c>
      <c r="E136" s="55">
        <f>C136*D136</f>
        <v>0</v>
      </c>
      <c r="F136" s="56">
        <f>1.21*E136</f>
        <v>0</v>
      </c>
      <c r="G136" s="19"/>
    </row>
    <row r="137" spans="1:7" s="14" customFormat="1" ht="14.25">
      <c r="A137" s="15" t="s">
        <v>160</v>
      </c>
      <c r="B137" s="16" t="s">
        <v>233</v>
      </c>
      <c r="C137" s="74"/>
      <c r="D137" s="18">
        <v>1</v>
      </c>
      <c r="E137" s="55">
        <f aca="true" t="shared" si="29" ref="E137:E155">C137*D137</f>
        <v>0</v>
      </c>
      <c r="F137" s="56">
        <f aca="true" t="shared" si="30" ref="F137:F150">1.21*E137</f>
        <v>0</v>
      </c>
      <c r="G137" s="19"/>
    </row>
    <row r="138" spans="1:7" s="14" customFormat="1" ht="21">
      <c r="A138" s="15" t="s">
        <v>161</v>
      </c>
      <c r="B138" s="54" t="s">
        <v>125</v>
      </c>
      <c r="C138" s="75"/>
      <c r="D138" s="64">
        <v>5</v>
      </c>
      <c r="E138" s="65">
        <f aca="true" t="shared" si="31" ref="E138">C138*D138</f>
        <v>0</v>
      </c>
      <c r="F138" s="66">
        <f aca="true" t="shared" si="32" ref="F138">1.21*E138</f>
        <v>0</v>
      </c>
      <c r="G138" s="19"/>
    </row>
    <row r="139" spans="1:7" s="14" customFormat="1" ht="14.25">
      <c r="A139" s="15" t="s">
        <v>162</v>
      </c>
      <c r="B139" s="54" t="s">
        <v>183</v>
      </c>
      <c r="C139" s="75"/>
      <c r="D139" s="64">
        <v>1</v>
      </c>
      <c r="E139" s="65">
        <f aca="true" t="shared" si="33" ref="E139">C139*D139</f>
        <v>0</v>
      </c>
      <c r="F139" s="66">
        <f aca="true" t="shared" si="34" ref="F139">1.21*E139</f>
        <v>0</v>
      </c>
      <c r="G139" s="19"/>
    </row>
    <row r="140" spans="1:7" s="14" customFormat="1" ht="14.25">
      <c r="A140" s="15" t="s">
        <v>218</v>
      </c>
      <c r="B140" s="54" t="s">
        <v>184</v>
      </c>
      <c r="C140" s="75"/>
      <c r="D140" s="64">
        <v>1</v>
      </c>
      <c r="E140" s="65">
        <f aca="true" t="shared" si="35" ref="E140">C140*D140</f>
        <v>0</v>
      </c>
      <c r="F140" s="66">
        <f aca="true" t="shared" si="36" ref="F140">1.21*E140</f>
        <v>0</v>
      </c>
      <c r="G140" s="19"/>
    </row>
    <row r="141" spans="1:7" s="14" customFormat="1" ht="14.25">
      <c r="A141" s="15" t="s">
        <v>219</v>
      </c>
      <c r="B141" s="16" t="s">
        <v>181</v>
      </c>
      <c r="C141" s="74"/>
      <c r="D141" s="18">
        <v>80</v>
      </c>
      <c r="E141" s="55">
        <f t="shared" si="29"/>
        <v>0</v>
      </c>
      <c r="F141" s="56">
        <f t="shared" si="30"/>
        <v>0</v>
      </c>
      <c r="G141" s="19"/>
    </row>
    <row r="142" spans="1:7" s="14" customFormat="1" ht="14.25">
      <c r="A142" s="15" t="s">
        <v>220</v>
      </c>
      <c r="B142" s="16" t="s">
        <v>185</v>
      </c>
      <c r="C142" s="74"/>
      <c r="D142" s="18">
        <v>100</v>
      </c>
      <c r="E142" s="55">
        <f aca="true" t="shared" si="37" ref="E142">C142*D142</f>
        <v>0</v>
      </c>
      <c r="F142" s="56">
        <f aca="true" t="shared" si="38" ref="F142">1.21*E142</f>
        <v>0</v>
      </c>
      <c r="G142" s="19"/>
    </row>
    <row r="143" spans="1:7" s="14" customFormat="1" ht="14.25">
      <c r="A143" s="15" t="s">
        <v>221</v>
      </c>
      <c r="B143" s="16" t="s">
        <v>182</v>
      </c>
      <c r="C143" s="74"/>
      <c r="D143" s="18">
        <v>80</v>
      </c>
      <c r="E143" s="55">
        <f aca="true" t="shared" si="39" ref="E143">C143*D143</f>
        <v>0</v>
      </c>
      <c r="F143" s="56">
        <f aca="true" t="shared" si="40" ref="F143">1.21*E143</f>
        <v>0</v>
      </c>
      <c r="G143" s="19"/>
    </row>
    <row r="144" spans="1:7" s="14" customFormat="1" ht="21.6" customHeight="1">
      <c r="A144" s="15" t="s">
        <v>222</v>
      </c>
      <c r="B144" s="16" t="s">
        <v>158</v>
      </c>
      <c r="C144" s="74"/>
      <c r="D144" s="18">
        <v>100</v>
      </c>
      <c r="E144" s="55">
        <f t="shared" si="29"/>
        <v>0</v>
      </c>
      <c r="F144" s="56">
        <f t="shared" si="30"/>
        <v>0</v>
      </c>
      <c r="G144" s="19"/>
    </row>
    <row r="145" spans="1:7" s="14" customFormat="1" ht="21.6" customHeight="1">
      <c r="A145" s="15" t="s">
        <v>223</v>
      </c>
      <c r="B145" s="83" t="s">
        <v>231</v>
      </c>
      <c r="C145" s="74"/>
      <c r="D145" s="82">
        <v>354</v>
      </c>
      <c r="E145" s="55">
        <f aca="true" t="shared" si="41" ref="E145">C145*D145</f>
        <v>0</v>
      </c>
      <c r="F145" s="56">
        <f aca="true" t="shared" si="42" ref="F145">1.21*E145</f>
        <v>0</v>
      </c>
      <c r="G145" s="19"/>
    </row>
    <row r="146" spans="1:7" s="14" customFormat="1" ht="15" customHeight="1">
      <c r="A146" s="15" t="s">
        <v>224</v>
      </c>
      <c r="B146" s="16" t="s">
        <v>110</v>
      </c>
      <c r="C146" s="74"/>
      <c r="D146" s="18">
        <v>1</v>
      </c>
      <c r="E146" s="55">
        <f t="shared" si="29"/>
        <v>0</v>
      </c>
      <c r="F146" s="56">
        <f t="shared" si="30"/>
        <v>0</v>
      </c>
      <c r="G146" s="19"/>
    </row>
    <row r="147" spans="1:7" s="14" customFormat="1" ht="14.25">
      <c r="A147" s="15" t="s">
        <v>225</v>
      </c>
      <c r="B147" s="16" t="s">
        <v>111</v>
      </c>
      <c r="C147" s="74"/>
      <c r="D147" s="18">
        <v>1</v>
      </c>
      <c r="E147" s="55">
        <f t="shared" si="29"/>
        <v>0</v>
      </c>
      <c r="F147" s="56">
        <f t="shared" si="30"/>
        <v>0</v>
      </c>
      <c r="G147" s="19"/>
    </row>
    <row r="148" spans="1:7" s="14" customFormat="1" ht="14.25">
      <c r="A148" s="15" t="s">
        <v>226</v>
      </c>
      <c r="B148" s="16" t="s">
        <v>112</v>
      </c>
      <c r="C148" s="74"/>
      <c r="D148" s="18">
        <v>1</v>
      </c>
      <c r="E148" s="55">
        <f t="shared" si="29"/>
        <v>0</v>
      </c>
      <c r="F148" s="56">
        <f t="shared" si="30"/>
        <v>0</v>
      </c>
      <c r="G148" s="19"/>
    </row>
    <row r="149" spans="1:7" s="14" customFormat="1" ht="14.25">
      <c r="A149" s="15" t="s">
        <v>227</v>
      </c>
      <c r="B149" s="16" t="s">
        <v>113</v>
      </c>
      <c r="C149" s="74"/>
      <c r="D149" s="18">
        <v>1</v>
      </c>
      <c r="E149" s="55">
        <f t="shared" si="29"/>
        <v>0</v>
      </c>
      <c r="F149" s="56">
        <f t="shared" si="30"/>
        <v>0</v>
      </c>
      <c r="G149" s="19"/>
    </row>
    <row r="150" spans="1:7" s="14" customFormat="1" ht="14.25">
      <c r="A150" s="15" t="s">
        <v>228</v>
      </c>
      <c r="B150" s="16" t="s">
        <v>173</v>
      </c>
      <c r="C150" s="74"/>
      <c r="D150" s="18">
        <v>1</v>
      </c>
      <c r="E150" s="55">
        <f t="shared" si="29"/>
        <v>0</v>
      </c>
      <c r="F150" s="56">
        <f t="shared" si="30"/>
        <v>0</v>
      </c>
      <c r="G150" s="19"/>
    </row>
    <row r="151" spans="1:7" s="14" customFormat="1" ht="14.25">
      <c r="A151" s="15" t="s">
        <v>229</v>
      </c>
      <c r="B151" s="16" t="s">
        <v>114</v>
      </c>
      <c r="C151" s="74"/>
      <c r="D151" s="18">
        <v>30</v>
      </c>
      <c r="E151" s="55">
        <f t="shared" si="29"/>
        <v>0</v>
      </c>
      <c r="F151" s="56">
        <f>1.21*E151</f>
        <v>0</v>
      </c>
      <c r="G151" s="19"/>
    </row>
    <row r="152" spans="1:7" s="14" customFormat="1" ht="14.25">
      <c r="A152" s="15" t="s">
        <v>240</v>
      </c>
      <c r="B152" s="83" t="s">
        <v>241</v>
      </c>
      <c r="C152" s="74"/>
      <c r="D152" s="18">
        <v>1</v>
      </c>
      <c r="E152" s="55">
        <f t="shared" si="29"/>
        <v>0</v>
      </c>
      <c r="F152" s="56">
        <f>1.21*E152</f>
        <v>0</v>
      </c>
      <c r="G152" s="19"/>
    </row>
    <row r="153" spans="1:7" s="14" customFormat="1" ht="14.25">
      <c r="A153" s="15" t="s">
        <v>242</v>
      </c>
      <c r="B153" s="83" t="s">
        <v>244</v>
      </c>
      <c r="C153" s="74"/>
      <c r="D153" s="18">
        <v>1</v>
      </c>
      <c r="E153" s="55">
        <f t="shared" si="29"/>
        <v>0</v>
      </c>
      <c r="F153" s="56">
        <f>1.21*E153</f>
        <v>0</v>
      </c>
      <c r="G153" s="19"/>
    </row>
    <row r="154" spans="1:7" s="14" customFormat="1" ht="14.25">
      <c r="A154" s="15" t="s">
        <v>243</v>
      </c>
      <c r="B154" s="83" t="s">
        <v>245</v>
      </c>
      <c r="C154" s="74"/>
      <c r="D154" s="18">
        <v>1</v>
      </c>
      <c r="E154" s="55">
        <f t="shared" si="29"/>
        <v>0</v>
      </c>
      <c r="F154" s="56">
        <f>1.21*E154</f>
        <v>0</v>
      </c>
      <c r="G154" s="19"/>
    </row>
    <row r="155" spans="1:7" s="14" customFormat="1" ht="14.25">
      <c r="A155" s="15" t="s">
        <v>246</v>
      </c>
      <c r="B155" s="83" t="s">
        <v>247</v>
      </c>
      <c r="C155" s="74"/>
      <c r="D155" s="18">
        <v>1</v>
      </c>
      <c r="E155" s="55">
        <f t="shared" si="29"/>
        <v>0</v>
      </c>
      <c r="F155" s="56">
        <f>1.21*E155</f>
        <v>0</v>
      </c>
      <c r="G155" s="19"/>
    </row>
    <row r="156" spans="1:6" s="14" customFormat="1" ht="14.25">
      <c r="A156" s="24" t="s">
        <v>76</v>
      </c>
      <c r="B156" s="16"/>
      <c r="C156" s="17"/>
      <c r="D156" s="18"/>
      <c r="E156" s="60">
        <f>SUM(E134:E155)</f>
        <v>0</v>
      </c>
      <c r="F156" s="61">
        <f>SUM(F134:F155)</f>
        <v>0</v>
      </c>
    </row>
    <row r="157" spans="1:8" s="14" customFormat="1" ht="14.25">
      <c r="A157" s="26"/>
      <c r="B157" s="27"/>
      <c r="C157" s="28"/>
      <c r="D157" s="29"/>
      <c r="E157" s="30"/>
      <c r="F157" s="31"/>
      <c r="H157" s="77"/>
    </row>
    <row r="158" spans="1:8" s="14" customFormat="1" ht="15" thickBot="1">
      <c r="A158" s="47" t="s">
        <v>115</v>
      </c>
      <c r="B158" s="32"/>
      <c r="C158" s="32"/>
      <c r="D158" s="32"/>
      <c r="E158" s="62">
        <f>E21+E40+E58+E76+E85+E101+E105+E124+E132+E156</f>
        <v>0</v>
      </c>
      <c r="F158" s="63">
        <f>F21+F40+F58+F76+F85+F101+F105+F124+F132+F156</f>
        <v>0</v>
      </c>
      <c r="H158" s="76"/>
    </row>
    <row r="159" spans="1:8" s="14" customFormat="1" ht="14.25">
      <c r="A159" s="33" t="s">
        <v>14</v>
      </c>
      <c r="B159" s="34"/>
      <c r="C159" s="35"/>
      <c r="D159" s="35"/>
      <c r="E159" s="36"/>
      <c r="F159" s="37"/>
      <c r="H159" s="76"/>
    </row>
    <row r="160" spans="1:8" s="14" customFormat="1" ht="14.25">
      <c r="A160" s="38" t="s">
        <v>118</v>
      </c>
      <c r="B160" s="16"/>
      <c r="E160" s="25"/>
      <c r="F160" s="39"/>
      <c r="H160" s="77"/>
    </row>
    <row r="161" spans="1:8" s="14" customFormat="1" ht="14.25">
      <c r="A161" s="38" t="s">
        <v>77</v>
      </c>
      <c r="B161" s="16"/>
      <c r="E161" s="25"/>
      <c r="F161" s="39"/>
      <c r="H161" s="76"/>
    </row>
    <row r="162" spans="1:8" s="14" customFormat="1" ht="15" thickBot="1">
      <c r="A162" s="40" t="s">
        <v>80</v>
      </c>
      <c r="B162" s="41"/>
      <c r="C162" s="42"/>
      <c r="D162" s="42"/>
      <c r="E162" s="43"/>
      <c r="F162" s="44"/>
      <c r="H162" s="77"/>
    </row>
    <row r="163" ht="15.75" thickTop="1"/>
  </sheetData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  <headerFooter>
    <oddFooter>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2019-02-28T14:04:30Z</dcterms:created>
  <dcterms:modified xsi:type="dcterms:W3CDTF">2023-07-26T10:34:24Z</dcterms:modified>
  <cp:category/>
  <cp:version/>
  <cp:contentType/>
  <cp:contentStatus/>
</cp:coreProperties>
</file>