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3040" windowHeight="9192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'List1'!$A$1:$J$31</definedName>
  </definedNames>
  <calcPr calcId="162913"/>
</workbook>
</file>

<file path=xl/sharedStrings.xml><?xml version="1.0" encoding="utf-8"?>
<sst xmlns="http://schemas.openxmlformats.org/spreadsheetml/2006/main" count="40" uniqueCount="37">
  <si>
    <t>Přední okno</t>
  </si>
  <si>
    <t>Název dílu</t>
  </si>
  <si>
    <t>Zadní okno</t>
  </si>
  <si>
    <t>Skla dveří předních</t>
  </si>
  <si>
    <t>Boční okna (sada)</t>
  </si>
  <si>
    <t>Levé vnější zrcátko s držákem</t>
  </si>
  <si>
    <t xml:space="preserve">Přední nárazník </t>
  </si>
  <si>
    <t>Zadní nárazník</t>
  </si>
  <si>
    <t>Přední světlo levé</t>
  </si>
  <si>
    <t>Přední světlo pravé</t>
  </si>
  <si>
    <t>Zadní světlo levé</t>
  </si>
  <si>
    <t>Zadní světlo pravé</t>
  </si>
  <si>
    <t>5.3.</t>
  </si>
  <si>
    <t>Pravé vnější zrcátko s držákem</t>
  </si>
  <si>
    <t>Součet celkem</t>
  </si>
  <si>
    <t>Počet dílů</t>
  </si>
  <si>
    <t>Celkem (Kč)</t>
  </si>
  <si>
    <t>Jednotková cena (Kč)</t>
  </si>
  <si>
    <t>Vybrané náhradní díly - garantované ceny</t>
  </si>
  <si>
    <t>Celkový počet sedadel</t>
  </si>
  <si>
    <t>Hodnota LCC bez DPH (bod 2.1.3. přílohy č.1 zadávací dokumentace)</t>
  </si>
  <si>
    <t>Hodnota LCC vyhovuje podmínce (bod 2.1.3. přílohy č.1 zadávací dokumentace)</t>
  </si>
  <si>
    <t>Maximální obsaditelnost</t>
  </si>
  <si>
    <t>Počet bezb. přístupných sedaček</t>
  </si>
  <si>
    <t>Nabídková cena vozidla bez DPH (bod 2.1.4. přílohy č. 1 zadávací dokumentace)</t>
  </si>
  <si>
    <t>Údaj vyhovuje specifikaci 2.2.1.</t>
  </si>
  <si>
    <t>Údaj vyhovuje specifikaci 2.2.3.</t>
  </si>
  <si>
    <t>Délka vozidla (mm)</t>
  </si>
  <si>
    <t>Šířka vozidla (mm)</t>
  </si>
  <si>
    <t>Garantované náklady na PHM (bod 7.1. přílohy č.1 zadávací dokumentace)</t>
  </si>
  <si>
    <t>Hodnotící kritérium (součet hodnot v řádku 2, 3 a 31)</t>
  </si>
  <si>
    <t>Garantovaný odpočet z NC při dodání zařízení zadavatelem - router (TS bod 3.2.2.)</t>
  </si>
  <si>
    <t>Garantovaný odpočet z NC při dodání zařízení zadavatelem - komunikační centrála (TS bod 3.6.3.)</t>
  </si>
  <si>
    <t>Garantovaný odpočet z NC při dodání zařízení zadavatelem - palubní počítač (TS bod 3.2.1.)</t>
  </si>
  <si>
    <t>Garantovaný odpočet z NC při dodání zařízení zadavatelem - radiostanice (TS bod 3.2.7.)</t>
  </si>
  <si>
    <t>Garantovaný odpočet z NC při dodání zařízení zadavatelem - terminálová jedn. PP (TS bod 3.2.4.)</t>
  </si>
  <si>
    <t>Garantovaný odpočet z NC při dodání zařízení zadavatelem - voz. odbavovací terminály (TS bod 3.6.4.)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</si>
</sst>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ck"/>
      <bottom style="thick"/>
    </border>
    <border>
      <left style="thin"/>
      <right/>
      <top style="thin"/>
      <bottom style="thin"/>
    </border>
    <border>
      <left/>
      <right style="thick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/>
    <xf numFmtId="164" fontId="2" fillId="2" borderId="1" xfId="0" applyNumberFormat="1" applyFont="1" applyFill="1" applyBorder="1" applyAlignment="1" applyProtection="1">
      <alignment vertical="center"/>
      <protection locked="0"/>
    </xf>
    <xf numFmtId="164" fontId="2" fillId="2" borderId="2" xfId="0" applyNumberFormat="1" applyFont="1" applyFill="1" applyBorder="1" applyAlignment="1" applyProtection="1">
      <alignment vertical="center"/>
      <protection locked="0"/>
    </xf>
    <xf numFmtId="164" fontId="2" fillId="0" borderId="3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164" fontId="0" fillId="2" borderId="6" xfId="0" applyNumberFormat="1" applyFill="1" applyBorder="1" applyAlignment="1" applyProtection="1">
      <alignment vertical="center"/>
      <protection locked="0"/>
    </xf>
    <xf numFmtId="3" fontId="0" fillId="0" borderId="6" xfId="0" applyNumberFormat="1" applyBorder="1" applyAlignment="1">
      <alignment vertical="center"/>
    </xf>
    <xf numFmtId="164" fontId="0" fillId="0" borderId="6" xfId="0" applyNumberFormat="1" applyBorder="1" applyAlignment="1" applyProtection="1">
      <alignment vertical="center"/>
      <protection hidden="1"/>
    </xf>
    <xf numFmtId="164" fontId="0" fillId="0" borderId="7" xfId="0" applyNumberFormat="1" applyBorder="1" applyAlignment="1" applyProtection="1">
      <alignment vertical="center"/>
      <protection hidden="1"/>
    </xf>
    <xf numFmtId="0" fontId="2" fillId="0" borderId="8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164" fontId="0" fillId="0" borderId="10" xfId="0" applyNumberForma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14" fontId="3" fillId="0" borderId="8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1" fontId="0" fillId="2" borderId="6" xfId="0" applyNumberFormat="1" applyFill="1" applyBorder="1" applyAlignment="1" applyProtection="1">
      <alignment vertical="center"/>
      <protection locked="0"/>
    </xf>
    <xf numFmtId="1" fontId="0" fillId="2" borderId="7" xfId="0" applyNumberFormat="1" applyFill="1" applyBorder="1" applyAlignment="1" applyProtection="1">
      <alignment vertical="center"/>
      <protection locked="0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 applyProtection="1">
      <alignment vertical="center"/>
      <protection hidden="1"/>
    </xf>
    <xf numFmtId="0" fontId="0" fillId="0" borderId="7" xfId="0" applyBorder="1" applyAlignment="1" applyProtection="1">
      <alignment vertical="center"/>
      <protection hidden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" fontId="0" fillId="2" borderId="16" xfId="0" applyNumberFormat="1" applyFill="1" applyBorder="1" applyAlignment="1" applyProtection="1">
      <alignment vertical="center"/>
      <protection locked="0"/>
    </xf>
    <xf numFmtId="1" fontId="0" fillId="2" borderId="17" xfId="0" applyNumberFormat="1" applyFill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2" fillId="0" borderId="18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 applyProtection="1">
      <alignment vertical="center"/>
      <protection hidden="1"/>
    </xf>
    <xf numFmtId="164" fontId="2" fillId="0" borderId="2" xfId="0" applyNumberFormat="1" applyFont="1" applyBorder="1" applyAlignment="1" applyProtection="1">
      <alignment vertical="center"/>
      <protection hidden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1" fontId="0" fillId="2" borderId="10" xfId="0" applyNumberFormat="1" applyFill="1" applyBorder="1" applyAlignment="1" applyProtection="1">
      <alignment vertical="center"/>
      <protection locked="0"/>
    </xf>
    <xf numFmtId="1" fontId="0" fillId="2" borderId="11" xfId="0" applyNumberFormat="1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20" xfId="0" applyBorder="1" applyAlignment="1" applyProtection="1">
      <alignment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SheetLayoutView="107" workbookViewId="0" topLeftCell="A1">
      <selection activeCell="I2" sqref="I2:J3"/>
    </sheetView>
  </sheetViews>
  <sheetFormatPr defaultColWidth="9.140625" defaultRowHeight="15"/>
  <cols>
    <col min="1" max="1" width="9.57421875" style="0" customWidth="1"/>
    <col min="5" max="8" width="13.28125" style="0" customWidth="1"/>
  </cols>
  <sheetData>
    <row r="1" spans="1:10" s="1" customFormat="1" ht="15.6" thickBot="1" thickTop="1">
      <c r="A1" s="36" t="s">
        <v>30</v>
      </c>
      <c r="B1" s="37"/>
      <c r="C1" s="37"/>
      <c r="D1" s="37"/>
      <c r="E1" s="38"/>
      <c r="F1" s="38"/>
      <c r="G1" s="38"/>
      <c r="H1" s="38"/>
      <c r="I1" s="39">
        <f>I31+I2+I3</f>
        <v>0</v>
      </c>
      <c r="J1" s="40"/>
    </row>
    <row r="2" spans="1:10" s="1" customFormat="1" ht="15.6" thickBot="1" thickTop="1">
      <c r="A2" s="36" t="s">
        <v>24</v>
      </c>
      <c r="B2" s="37"/>
      <c r="C2" s="37"/>
      <c r="D2" s="37"/>
      <c r="E2" s="38"/>
      <c r="F2" s="38"/>
      <c r="G2" s="38"/>
      <c r="H2" s="38"/>
      <c r="I2" s="2"/>
      <c r="J2" s="3"/>
    </row>
    <row r="3" spans="1:10" s="1" customFormat="1" ht="15.6" thickBot="1" thickTop="1">
      <c r="A3" s="36" t="s">
        <v>29</v>
      </c>
      <c r="B3" s="37"/>
      <c r="C3" s="37"/>
      <c r="D3" s="37"/>
      <c r="E3" s="38"/>
      <c r="F3" s="38"/>
      <c r="G3" s="38"/>
      <c r="H3" s="38"/>
      <c r="I3" s="2"/>
      <c r="J3" s="3"/>
    </row>
    <row r="4" spans="1:10" s="1" customFormat="1" ht="15.6" thickBot="1" thickTop="1">
      <c r="A4" s="36" t="s">
        <v>31</v>
      </c>
      <c r="B4" s="37"/>
      <c r="C4" s="37"/>
      <c r="D4" s="37"/>
      <c r="E4" s="38"/>
      <c r="F4" s="38"/>
      <c r="G4" s="38"/>
      <c r="H4" s="38"/>
      <c r="I4" s="2"/>
      <c r="J4" s="3"/>
    </row>
    <row r="5" spans="1:10" s="1" customFormat="1" ht="15.6" thickBot="1" thickTop="1">
      <c r="A5" s="36" t="s">
        <v>32</v>
      </c>
      <c r="B5" s="37"/>
      <c r="C5" s="37"/>
      <c r="D5" s="37"/>
      <c r="E5" s="38"/>
      <c r="F5" s="38"/>
      <c r="G5" s="38"/>
      <c r="H5" s="38"/>
      <c r="I5" s="2"/>
      <c r="J5" s="3"/>
    </row>
    <row r="6" spans="1:10" s="1" customFormat="1" ht="15.6" thickBot="1" thickTop="1">
      <c r="A6" s="36" t="s">
        <v>33</v>
      </c>
      <c r="B6" s="37"/>
      <c r="C6" s="37"/>
      <c r="D6" s="37"/>
      <c r="E6" s="38"/>
      <c r="F6" s="38"/>
      <c r="G6" s="38"/>
      <c r="H6" s="38"/>
      <c r="I6" s="2"/>
      <c r="J6" s="3"/>
    </row>
    <row r="7" spans="1:10" s="1" customFormat="1" ht="15.6" thickBot="1" thickTop="1">
      <c r="A7" s="36" t="s">
        <v>34</v>
      </c>
      <c r="B7" s="37"/>
      <c r="C7" s="37"/>
      <c r="D7" s="37"/>
      <c r="E7" s="38"/>
      <c r="F7" s="38"/>
      <c r="G7" s="38"/>
      <c r="H7" s="38"/>
      <c r="I7" s="2"/>
      <c r="J7" s="3"/>
    </row>
    <row r="8" spans="1:10" s="1" customFormat="1" ht="15.6" thickBot="1" thickTop="1">
      <c r="A8" s="36" t="s">
        <v>35</v>
      </c>
      <c r="B8" s="37"/>
      <c r="C8" s="37"/>
      <c r="D8" s="37"/>
      <c r="E8" s="38"/>
      <c r="F8" s="38"/>
      <c r="G8" s="38"/>
      <c r="H8" s="38"/>
      <c r="I8" s="2"/>
      <c r="J8" s="3"/>
    </row>
    <row r="9" spans="1:10" s="1" customFormat="1" ht="15.6" thickBot="1" thickTop="1">
      <c r="A9" s="36" t="s">
        <v>36</v>
      </c>
      <c r="B9" s="37"/>
      <c r="C9" s="37"/>
      <c r="D9" s="37"/>
      <c r="E9" s="38"/>
      <c r="F9" s="38"/>
      <c r="G9" s="38"/>
      <c r="H9" s="38"/>
      <c r="I9" s="2"/>
      <c r="J9" s="3"/>
    </row>
    <row r="10" spans="1:10" s="1" customFormat="1" ht="15.6" thickBot="1" thickTop="1">
      <c r="A10" s="36" t="s">
        <v>20</v>
      </c>
      <c r="B10" s="37"/>
      <c r="C10" s="37"/>
      <c r="D10" s="37"/>
      <c r="E10" s="38"/>
      <c r="F10" s="38"/>
      <c r="G10" s="38"/>
      <c r="H10" s="38"/>
      <c r="I10" s="2"/>
      <c r="J10" s="3"/>
    </row>
    <row r="11" spans="1:10" s="1" customFormat="1" ht="15.6" thickBot="1" thickTop="1">
      <c r="A11" s="36" t="s">
        <v>21</v>
      </c>
      <c r="B11" s="37"/>
      <c r="C11" s="37"/>
      <c r="D11" s="37"/>
      <c r="E11" s="38"/>
      <c r="F11" s="38"/>
      <c r="G11" s="38"/>
      <c r="H11" s="38"/>
      <c r="I11" s="39" t="str">
        <f>IF(I2&gt;0,IF((I10/I2)&gt;0.180001,"NE","ANO")," ")</f>
        <v xml:space="preserve"> </v>
      </c>
      <c r="J11" s="40"/>
    </row>
    <row r="12" spans="1:10" s="1" customFormat="1" ht="15" thickTop="1">
      <c r="A12" s="41" t="s">
        <v>27</v>
      </c>
      <c r="B12" s="42"/>
      <c r="C12" s="42"/>
      <c r="D12" s="43"/>
      <c r="E12" s="44"/>
      <c r="F12" s="41" t="s">
        <v>25</v>
      </c>
      <c r="G12" s="42"/>
      <c r="H12" s="42"/>
      <c r="I12" s="45" t="str">
        <f>IF(AND(D12&gt;11799,D12&lt;12201),"ANO","NE")</f>
        <v>NE</v>
      </c>
      <c r="J12" s="46"/>
    </row>
    <row r="13" spans="1:10" s="1" customFormat="1" ht="15">
      <c r="A13" s="26" t="s">
        <v>28</v>
      </c>
      <c r="B13" s="27"/>
      <c r="C13" s="27"/>
      <c r="D13" s="24"/>
      <c r="E13" s="25"/>
      <c r="F13" s="26" t="s">
        <v>25</v>
      </c>
      <c r="G13" s="27"/>
      <c r="H13" s="27"/>
      <c r="I13" s="47" t="str">
        <f>IF(AND(D13&gt;2499,D13&lt;2551),"ANO","NE")</f>
        <v>NE</v>
      </c>
      <c r="J13" s="48"/>
    </row>
    <row r="14" spans="1:10" s="1" customFormat="1" ht="15">
      <c r="A14" s="26" t="s">
        <v>22</v>
      </c>
      <c r="B14" s="27"/>
      <c r="C14" s="27"/>
      <c r="D14" s="24"/>
      <c r="E14" s="25"/>
      <c r="F14" s="26" t="s">
        <v>26</v>
      </c>
      <c r="G14" s="27"/>
      <c r="H14" s="27"/>
      <c r="I14" s="28" t="str">
        <f>IF(D14&gt;79,"ANO","NE")</f>
        <v>NE</v>
      </c>
      <c r="J14" s="29"/>
    </row>
    <row r="15" spans="1:10" s="1" customFormat="1" ht="15">
      <c r="A15" s="26" t="s">
        <v>19</v>
      </c>
      <c r="B15" s="27"/>
      <c r="C15" s="27"/>
      <c r="D15" s="24"/>
      <c r="E15" s="25"/>
      <c r="F15" s="26" t="s">
        <v>26</v>
      </c>
      <c r="G15" s="27"/>
      <c r="H15" s="27"/>
      <c r="I15" s="28" t="str">
        <f>IF(D15&gt;25,"ANO","NE")</f>
        <v>NE</v>
      </c>
      <c r="J15" s="29"/>
    </row>
    <row r="16" spans="1:10" ht="15" customHeight="1">
      <c r="A16" s="30" t="s">
        <v>23</v>
      </c>
      <c r="B16" s="31"/>
      <c r="C16" s="31"/>
      <c r="D16" s="32"/>
      <c r="E16" s="33"/>
      <c r="F16" s="30" t="s">
        <v>26</v>
      </c>
      <c r="G16" s="31"/>
      <c r="H16" s="31"/>
      <c r="I16" s="34" t="str">
        <f>IF(D16&gt;5,"ANO","NE")</f>
        <v>NE</v>
      </c>
      <c r="J16" s="35"/>
    </row>
    <row r="17" spans="1:10" ht="16.2" thickBot="1">
      <c r="A17" s="19" t="s">
        <v>12</v>
      </c>
      <c r="B17" s="20"/>
      <c r="C17" s="21" t="s">
        <v>18</v>
      </c>
      <c r="D17" s="22"/>
      <c r="E17" s="22"/>
      <c r="F17" s="22"/>
      <c r="G17" s="22"/>
      <c r="H17" s="22"/>
      <c r="I17" s="22"/>
      <c r="J17" s="23"/>
    </row>
    <row r="18" spans="1:10" ht="15" thickTop="1">
      <c r="A18" s="15" t="s">
        <v>1</v>
      </c>
      <c r="B18" s="16"/>
      <c r="C18" s="16"/>
      <c r="D18" s="16"/>
      <c r="E18" s="17" t="s">
        <v>17</v>
      </c>
      <c r="F18" s="17"/>
      <c r="G18" s="17" t="s">
        <v>15</v>
      </c>
      <c r="H18" s="17"/>
      <c r="I18" s="17" t="s">
        <v>16</v>
      </c>
      <c r="J18" s="18"/>
    </row>
    <row r="19" spans="1:10" ht="15">
      <c r="A19" s="6" t="s">
        <v>0</v>
      </c>
      <c r="B19" s="7"/>
      <c r="C19" s="7"/>
      <c r="D19" s="7"/>
      <c r="E19" s="8"/>
      <c r="F19" s="8"/>
      <c r="G19" s="9">
        <v>4</v>
      </c>
      <c r="H19" s="9"/>
      <c r="I19" s="10">
        <f>E19*G19</f>
        <v>0</v>
      </c>
      <c r="J19" s="11"/>
    </row>
    <row r="20" spans="1:10" ht="15">
      <c r="A20" s="6" t="s">
        <v>2</v>
      </c>
      <c r="B20" s="7"/>
      <c r="C20" s="7"/>
      <c r="D20" s="7"/>
      <c r="E20" s="8"/>
      <c r="F20" s="8"/>
      <c r="G20" s="9">
        <v>1</v>
      </c>
      <c r="H20" s="9"/>
      <c r="I20" s="10">
        <f aca="true" t="shared" si="0" ref="I20:I30">E20*G20</f>
        <v>0</v>
      </c>
      <c r="J20" s="11"/>
    </row>
    <row r="21" spans="1:10" ht="15">
      <c r="A21" s="6" t="s">
        <v>3</v>
      </c>
      <c r="B21" s="7"/>
      <c r="C21" s="7"/>
      <c r="D21" s="7"/>
      <c r="E21" s="8"/>
      <c r="F21" s="8"/>
      <c r="G21" s="9">
        <v>1</v>
      </c>
      <c r="H21" s="9"/>
      <c r="I21" s="10">
        <f t="shared" si="0"/>
        <v>0</v>
      </c>
      <c r="J21" s="11"/>
    </row>
    <row r="22" spans="1:10" ht="15">
      <c r="A22" s="6" t="s">
        <v>4</v>
      </c>
      <c r="B22" s="7"/>
      <c r="C22" s="7"/>
      <c r="D22" s="7"/>
      <c r="E22" s="8"/>
      <c r="F22" s="8"/>
      <c r="G22" s="9">
        <v>1</v>
      </c>
      <c r="H22" s="9"/>
      <c r="I22" s="10">
        <f t="shared" si="0"/>
        <v>0</v>
      </c>
      <c r="J22" s="11"/>
    </row>
    <row r="23" spans="1:10" ht="15">
      <c r="A23" s="6" t="s">
        <v>13</v>
      </c>
      <c r="B23" s="7"/>
      <c r="C23" s="7"/>
      <c r="D23" s="7"/>
      <c r="E23" s="8"/>
      <c r="F23" s="8"/>
      <c r="G23" s="9">
        <v>1</v>
      </c>
      <c r="H23" s="9"/>
      <c r="I23" s="10">
        <f t="shared" si="0"/>
        <v>0</v>
      </c>
      <c r="J23" s="11"/>
    </row>
    <row r="24" spans="1:10" ht="15">
      <c r="A24" s="6" t="s">
        <v>5</v>
      </c>
      <c r="B24" s="7"/>
      <c r="C24" s="7"/>
      <c r="D24" s="7"/>
      <c r="E24" s="8"/>
      <c r="F24" s="8"/>
      <c r="G24" s="9">
        <v>1</v>
      </c>
      <c r="H24" s="9"/>
      <c r="I24" s="10">
        <f t="shared" si="0"/>
        <v>0</v>
      </c>
      <c r="J24" s="11"/>
    </row>
    <row r="25" spans="1:10" ht="15">
      <c r="A25" s="6" t="s">
        <v>6</v>
      </c>
      <c r="B25" s="7"/>
      <c r="C25" s="7"/>
      <c r="D25" s="7"/>
      <c r="E25" s="8"/>
      <c r="F25" s="8"/>
      <c r="G25" s="9">
        <v>4</v>
      </c>
      <c r="H25" s="9"/>
      <c r="I25" s="10">
        <f t="shared" si="0"/>
        <v>0</v>
      </c>
      <c r="J25" s="11"/>
    </row>
    <row r="26" spans="1:10" ht="15">
      <c r="A26" s="6" t="s">
        <v>7</v>
      </c>
      <c r="B26" s="7"/>
      <c r="C26" s="7"/>
      <c r="D26" s="7"/>
      <c r="E26" s="8"/>
      <c r="F26" s="8"/>
      <c r="G26" s="9">
        <v>1</v>
      </c>
      <c r="H26" s="9"/>
      <c r="I26" s="10">
        <f t="shared" si="0"/>
        <v>0</v>
      </c>
      <c r="J26" s="11"/>
    </row>
    <row r="27" spans="1:10" ht="15">
      <c r="A27" s="6" t="s">
        <v>8</v>
      </c>
      <c r="B27" s="7"/>
      <c r="C27" s="7"/>
      <c r="D27" s="7"/>
      <c r="E27" s="8"/>
      <c r="F27" s="8"/>
      <c r="G27" s="9">
        <v>2</v>
      </c>
      <c r="H27" s="9"/>
      <c r="I27" s="10">
        <f t="shared" si="0"/>
        <v>0</v>
      </c>
      <c r="J27" s="11"/>
    </row>
    <row r="28" spans="1:10" ht="15">
      <c r="A28" s="6" t="s">
        <v>9</v>
      </c>
      <c r="B28" s="7"/>
      <c r="C28" s="7"/>
      <c r="D28" s="7"/>
      <c r="E28" s="8"/>
      <c r="F28" s="8"/>
      <c r="G28" s="9">
        <v>2</v>
      </c>
      <c r="H28" s="9"/>
      <c r="I28" s="10">
        <f t="shared" si="0"/>
        <v>0</v>
      </c>
      <c r="J28" s="11"/>
    </row>
    <row r="29" spans="1:10" ht="15">
      <c r="A29" s="6" t="s">
        <v>10</v>
      </c>
      <c r="B29" s="7"/>
      <c r="C29" s="7"/>
      <c r="D29" s="7"/>
      <c r="E29" s="8"/>
      <c r="F29" s="8"/>
      <c r="G29" s="9">
        <v>2</v>
      </c>
      <c r="H29" s="9"/>
      <c r="I29" s="10">
        <f t="shared" si="0"/>
        <v>0</v>
      </c>
      <c r="J29" s="11"/>
    </row>
    <row r="30" spans="1:10" ht="15">
      <c r="A30" s="6" t="s">
        <v>11</v>
      </c>
      <c r="B30" s="7"/>
      <c r="C30" s="7"/>
      <c r="D30" s="7"/>
      <c r="E30" s="8"/>
      <c r="F30" s="8"/>
      <c r="G30" s="9">
        <v>2</v>
      </c>
      <c r="H30" s="9"/>
      <c r="I30" s="10">
        <f t="shared" si="0"/>
        <v>0</v>
      </c>
      <c r="J30" s="11"/>
    </row>
    <row r="31" spans="1:10" ht="15" thickBot="1">
      <c r="A31" s="12" t="s">
        <v>14</v>
      </c>
      <c r="B31" s="13"/>
      <c r="C31" s="13"/>
      <c r="D31" s="13"/>
      <c r="E31" s="14"/>
      <c r="F31" s="14"/>
      <c r="G31" s="14"/>
      <c r="H31" s="14"/>
      <c r="I31" s="4">
        <f>SUM(I19:J30)</f>
        <v>0</v>
      </c>
      <c r="J31" s="5"/>
    </row>
    <row r="32" ht="15" thickTop="1"/>
  </sheetData>
  <sheetProtection algorithmName="SHA-512" hashValue="RG9/Ns0gHxtCCxzB1apXdwdsWagyfpDuNeN3hz/e/9koYnyNpro4IheKBZMdVJ66eZ5o24o/Dg2zZnpqcf52Hw==" saltValue="xd9PDG6KFIWqjELQsopBhA==" spinCount="100000" sheet="1" objects="1" scenarios="1"/>
  <mergeCells count="98">
    <mergeCell ref="A1:H1"/>
    <mergeCell ref="I1:J1"/>
    <mergeCell ref="A2:H2"/>
    <mergeCell ref="I2:J2"/>
    <mergeCell ref="A10:H10"/>
    <mergeCell ref="I10:J10"/>
    <mergeCell ref="A3:H3"/>
    <mergeCell ref="I3:J3"/>
    <mergeCell ref="A4:H4"/>
    <mergeCell ref="A5:H5"/>
    <mergeCell ref="A6:H6"/>
    <mergeCell ref="A7:H7"/>
    <mergeCell ref="A8:H8"/>
    <mergeCell ref="A9:H9"/>
    <mergeCell ref="I4:J4"/>
    <mergeCell ref="I5:J5"/>
    <mergeCell ref="A11:H11"/>
    <mergeCell ref="I11:J11"/>
    <mergeCell ref="A12:C12"/>
    <mergeCell ref="D12:E12"/>
    <mergeCell ref="A13:C13"/>
    <mergeCell ref="F12:H12"/>
    <mergeCell ref="I12:J12"/>
    <mergeCell ref="F13:H13"/>
    <mergeCell ref="I13:J13"/>
    <mergeCell ref="A17:B17"/>
    <mergeCell ref="C17:J17"/>
    <mergeCell ref="D13:E13"/>
    <mergeCell ref="A14:C14"/>
    <mergeCell ref="D14:E14"/>
    <mergeCell ref="A15:C15"/>
    <mergeCell ref="D15:E15"/>
    <mergeCell ref="F15:H15"/>
    <mergeCell ref="I15:J15"/>
    <mergeCell ref="A16:C16"/>
    <mergeCell ref="D16:E16"/>
    <mergeCell ref="F16:H16"/>
    <mergeCell ref="I16:J16"/>
    <mergeCell ref="F14:H14"/>
    <mergeCell ref="I14:J14"/>
    <mergeCell ref="A18:D18"/>
    <mergeCell ref="E18:F18"/>
    <mergeCell ref="G18:H18"/>
    <mergeCell ref="I18:J18"/>
    <mergeCell ref="A19:D19"/>
    <mergeCell ref="E19:F19"/>
    <mergeCell ref="G19:H19"/>
    <mergeCell ref="I19:J19"/>
    <mergeCell ref="A20:D20"/>
    <mergeCell ref="E20:F20"/>
    <mergeCell ref="G20:H20"/>
    <mergeCell ref="I20:J20"/>
    <mergeCell ref="E21:F21"/>
    <mergeCell ref="G21:H21"/>
    <mergeCell ref="I21:J21"/>
    <mergeCell ref="A21:D21"/>
    <mergeCell ref="A22:D22"/>
    <mergeCell ref="E22:F22"/>
    <mergeCell ref="G22:H22"/>
    <mergeCell ref="I22:J22"/>
    <mergeCell ref="A23:D23"/>
    <mergeCell ref="E23:F23"/>
    <mergeCell ref="G23:H23"/>
    <mergeCell ref="I23:J23"/>
    <mergeCell ref="A24:D24"/>
    <mergeCell ref="E24:F24"/>
    <mergeCell ref="G24:H24"/>
    <mergeCell ref="I24:J24"/>
    <mergeCell ref="A25:D25"/>
    <mergeCell ref="E25:F25"/>
    <mergeCell ref="G25:H25"/>
    <mergeCell ref="I25:J25"/>
    <mergeCell ref="A26:D26"/>
    <mergeCell ref="E26:F26"/>
    <mergeCell ref="G26:H26"/>
    <mergeCell ref="I26:J26"/>
    <mergeCell ref="I30:J30"/>
    <mergeCell ref="G30:H30"/>
    <mergeCell ref="A29:D29"/>
    <mergeCell ref="E29:F29"/>
    <mergeCell ref="G29:H29"/>
    <mergeCell ref="I29:J29"/>
    <mergeCell ref="A31:H31"/>
    <mergeCell ref="A30:D30"/>
    <mergeCell ref="E30:F30"/>
    <mergeCell ref="A27:D27"/>
    <mergeCell ref="E27:F27"/>
    <mergeCell ref="G27:H27"/>
    <mergeCell ref="I27:J27"/>
    <mergeCell ref="A28:D28"/>
    <mergeCell ref="E28:F28"/>
    <mergeCell ref="G28:H28"/>
    <mergeCell ref="I28:J28"/>
    <mergeCell ref="I6:J6"/>
    <mergeCell ref="I7:J7"/>
    <mergeCell ref="I8:J8"/>
    <mergeCell ref="I9:J9"/>
    <mergeCell ref="I31:J31"/>
  </mergeCells>
  <dataValidations count="1">
    <dataValidation allowBlank="1" showInputMessage="1" showErrorMessage="1" promptTitle="Zadejte hodnotu" prompt="ceny dílu bez DPH_x000a_(v případě, že se skládá z více částí,_x000a_tak zadejte součet jejich cen)" sqref="E19:F30"/>
  </dataValidations>
  <printOptions/>
  <pageMargins left="0.35433070866141736" right="0.2755905511811024" top="1.6929133858267718" bottom="1.6141732283464567" header="0.1968503937007874" footer="0.4724409448818898"/>
  <pageSetup horizontalDpi="600" verticalDpi="600" orientation="portrait" paperSize="9" r:id="rId2"/>
  <headerFooter>
    <oddHeader>&amp;LPříloha č. 1 A Zadávací dokumentace&amp;C&amp;G
&amp;RCenová nabídka
</oddHeader>
    <oddFooter>&amp;LRazítko dodavatele
&amp;CPodpis(y) dodavatele
&amp;R.................................................
.................................................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3268611C811E4699BEA03D23D23A81" ma:contentTypeVersion="1" ma:contentTypeDescription="Vytvoří nový dokument" ma:contentTypeScope="" ma:versionID="643d22b6178821d6f3c52c5188dfdf99">
  <xsd:schema xmlns:xsd="http://www.w3.org/2001/XMLSchema" xmlns:xs="http://www.w3.org/2001/XMLSchema" xmlns:p="http://schemas.microsoft.com/office/2006/metadata/properties" xmlns:ns2="a7951faf-23fd-4a20-be1e-078bbe8d3a9a" targetNamespace="http://schemas.microsoft.com/office/2006/metadata/properties" ma:root="true" ma:fieldsID="0c2c2550e774d23d24efe502dfb120e4" ns2:_="">
    <xsd:import namespace="a7951faf-23fd-4a20-be1e-078bbe8d3a9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951faf-23fd-4a20-be1e-078bbe8d3a9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265A31-267B-4D12-8A2F-C1CA4880C0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5AC858-CE99-481D-85E7-873FDBE08699}">
  <ds:schemaRefs>
    <ds:schemaRef ds:uri="http://schemas.microsoft.com/office/2006/documentManagement/types"/>
    <ds:schemaRef ds:uri="a7951faf-23fd-4a20-be1e-078bbe8d3a9a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5F87E2D-684B-48A1-AB9A-CECA059A76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951faf-23fd-4a20-be1e-078bbe8d3a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PMDP,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Liška</dc:creator>
  <cp:keywords/>
  <dc:description/>
  <cp:lastModifiedBy>Liška Libor</cp:lastModifiedBy>
  <cp:lastPrinted>2017-03-31T10:30:00Z</cp:lastPrinted>
  <dcterms:created xsi:type="dcterms:W3CDTF">2017-02-26T15:47:04Z</dcterms:created>
  <dcterms:modified xsi:type="dcterms:W3CDTF">2022-10-07T09:42:04Z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0x010100133268611C811E4699BEA03D23D23A81</vt:lpwstr>
  </property>
</Properties>
</file>