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\2024\3_VZ_Dodávka 18m autobusů\01_Zadávací dokumentace\FINAL\FINAL_k vypsání\"/>
    </mc:Choice>
  </mc:AlternateContent>
  <bookViews>
    <workbookView xWindow="0" yWindow="0" windowWidth="28800" windowHeight="121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List1!$A$1:$J$30</definedName>
  </definedNames>
  <calcPr calcId="162913"/>
</workbook>
</file>

<file path=xl/calcChain.xml><?xml version="1.0" encoding="utf-8"?>
<calcChain xmlns="http://schemas.openxmlformats.org/spreadsheetml/2006/main">
  <c r="I1" i="1" l="1"/>
  <c r="I30" i="1" l="1"/>
  <c r="I15" i="1" l="1"/>
  <c r="I14" i="1"/>
  <c r="I13" i="1"/>
  <c r="I11" i="1" l="1"/>
  <c r="I10" i="1" l="1"/>
  <c r="I12" i="1"/>
  <c r="I19" i="1" l="1"/>
  <c r="I20" i="1"/>
  <c r="I21" i="1"/>
  <c r="I22" i="1"/>
  <c r="I23" i="1"/>
  <c r="I24" i="1"/>
  <c r="I25" i="1"/>
  <c r="I26" i="1"/>
  <c r="I27" i="1"/>
  <c r="I28" i="1"/>
  <c r="I29" i="1"/>
  <c r="I18" i="1"/>
</calcChain>
</file>

<file path=xl/sharedStrings.xml><?xml version="1.0" encoding="utf-8"?>
<sst xmlns="http://schemas.openxmlformats.org/spreadsheetml/2006/main" count="40" uniqueCount="37">
  <si>
    <t>Přední okno</t>
  </si>
  <si>
    <t>Název dílu</t>
  </si>
  <si>
    <t>Zadní okno</t>
  </si>
  <si>
    <t>Skla dveří předních</t>
  </si>
  <si>
    <t>Boční okna (sada)</t>
  </si>
  <si>
    <t>Levé vnější zrcátko s držákem</t>
  </si>
  <si>
    <t xml:space="preserve">Přední nárazník </t>
  </si>
  <si>
    <t>Zadní nárazník</t>
  </si>
  <si>
    <t>Přední světlo levé</t>
  </si>
  <si>
    <t>Přední světlo pravé</t>
  </si>
  <si>
    <t>Zadní světlo levé</t>
  </si>
  <si>
    <t>Zadní světlo pravé</t>
  </si>
  <si>
    <t>5.3.</t>
  </si>
  <si>
    <t>Pravé vnější zrcátko s držákem</t>
  </si>
  <si>
    <t>Součet celkem</t>
  </si>
  <si>
    <t>Počet dílů</t>
  </si>
  <si>
    <t>Celkem (Kč)</t>
  </si>
  <si>
    <t>Jednotková cena (Kč)</t>
  </si>
  <si>
    <t>Vybrané náhradní díly - garantované ceny</t>
  </si>
  <si>
    <t>Celkový počet sedadel</t>
  </si>
  <si>
    <t>Maximální obsaditelnost</t>
  </si>
  <si>
    <t>Počet bezb. přístupných sedaček</t>
  </si>
  <si>
    <t>Délka vozidla (mm)</t>
  </si>
  <si>
    <t>Šířka vozidla (mm)</t>
  </si>
  <si>
    <t>Garantovaný odpočet z NC při dodání zadavatelem - router</t>
  </si>
  <si>
    <t>Garantovaný odpočet z NC při dodání zadavatelem - komunikační centrála</t>
  </si>
  <si>
    <t>Garantovaný odpočet z NC při dodání zadavatelem - radiostanice</t>
  </si>
  <si>
    <t>Garantovaný odpočet z NC při dodání zadavatelem - voz. odbavovací terminály</t>
  </si>
  <si>
    <t>Garantovaný odpočet z NC při dodání zadavatelem - palubní počítač (Příloha č.2 bod 2.1.)</t>
  </si>
  <si>
    <t>Garantovaný odpočet z NC při dodání zadavatelem - terminálová jedn. PP (Příloha č.2 bod 2.4.)</t>
  </si>
  <si>
    <t>Nabídková cena vozidla bez DPH (Příloha č. 1 bod 2.1.4)</t>
  </si>
  <si>
    <t>Hodnota LCC bez DPH (Příloha č.1 bod 2.1.3)</t>
  </si>
  <si>
    <t>Hodnota LCC vyhovuje podmínce (Příloha č.1 bod 2.1.3)</t>
  </si>
  <si>
    <t>Údaj vyhovuje Příloha č.1 bod 2.2.1.</t>
  </si>
  <si>
    <t>Údaj vyhovuje Příloha č.1 bod  2.2.3.</t>
  </si>
  <si>
    <t>Hodnotící kritérium (součet hodnot v řádku 2 a 30)</t>
  </si>
  <si>
    <t>Předpokládané náklady na spotřebované pohonné hmoty v 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</si>
</sst>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3" borderId="0" xfId="0" applyFill="1"/>
    <xf numFmtId="0" fontId="4" fillId="0" borderId="0" xfId="0" applyFont="1"/>
    <xf numFmtId="164" fontId="1" fillId="3" borderId="5" xfId="0" applyNumberFormat="1" applyFont="1" applyFill="1" applyBorder="1" applyAlignment="1">
      <alignment vertical="center"/>
    </xf>
    <xf numFmtId="164" fontId="1" fillId="3" borderId="6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0" fillId="2" borderId="8" xfId="0" applyNumberFormat="1" applyFill="1" applyBorder="1" applyAlignment="1" applyProtection="1">
      <alignment vertical="center"/>
      <protection locked="0"/>
    </xf>
    <xf numFmtId="3" fontId="0" fillId="0" borderId="8" xfId="0" applyNumberFormat="1" applyBorder="1" applyAlignment="1">
      <alignment vertical="center"/>
    </xf>
    <xf numFmtId="164" fontId="0" fillId="0" borderId="8" xfId="0" applyNumberFormat="1" applyBorder="1" applyAlignment="1" applyProtection="1">
      <alignment vertical="center"/>
      <protection hidden="1"/>
    </xf>
    <xf numFmtId="164" fontId="0" fillId="0" borderId="9" xfId="0" applyNumberFormat="1" applyBorder="1" applyAlignment="1" applyProtection="1">
      <alignment vertical="center"/>
      <protection hidden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4" fontId="2" fillId="0" borderId="4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1" fontId="0" fillId="2" borderId="8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" fontId="0" fillId="2" borderId="16" xfId="0" applyNumberFormat="1" applyFill="1" applyBorder="1" applyAlignment="1" applyProtection="1">
      <alignment vertical="center"/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164" fontId="1" fillId="2" borderId="10" xfId="0" applyNumberFormat="1" applyFont="1" applyFill="1" applyBorder="1" applyAlignment="1" applyProtection="1">
      <alignment vertical="center"/>
      <protection locked="0"/>
    </xf>
    <xf numFmtId="164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 applyProtection="1">
      <alignment vertical="center"/>
      <protection hidden="1"/>
    </xf>
    <xf numFmtId="164" fontId="1" fillId="0" borderId="11" xfId="0" applyNumberFormat="1" applyFont="1" applyBorder="1" applyAlignment="1" applyProtection="1">
      <alignment vertical="center"/>
      <protection hidden="1"/>
    </xf>
    <xf numFmtId="1" fontId="0" fillId="2" borderId="2" xfId="0" applyNumberFormat="1" applyFill="1" applyBorder="1" applyAlignment="1" applyProtection="1">
      <alignment vertical="center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zoomScaleSheetLayoutView="107" workbookViewId="0">
      <selection activeCell="I30" sqref="I30:J30"/>
    </sheetView>
  </sheetViews>
  <sheetFormatPr defaultRowHeight="15" x14ac:dyDescent="0.25"/>
  <cols>
    <col min="1" max="1" width="9.5703125" customWidth="1"/>
    <col min="5" max="8" width="11.28515625" customWidth="1"/>
    <col min="10" max="10" width="15" customWidth="1"/>
  </cols>
  <sheetData>
    <row r="1" spans="1:10" s="1" customFormat="1" ht="16.5" thickTop="1" thickBot="1" x14ac:dyDescent="0.3">
      <c r="A1" s="47" t="s">
        <v>35</v>
      </c>
      <c r="B1" s="48"/>
      <c r="C1" s="48"/>
      <c r="D1" s="48"/>
      <c r="E1" s="49"/>
      <c r="F1" s="49"/>
      <c r="G1" s="49"/>
      <c r="H1" s="49"/>
      <c r="I1" s="50">
        <f>I30+I2</f>
        <v>0</v>
      </c>
      <c r="J1" s="51"/>
    </row>
    <row r="2" spans="1:10" s="1" customFormat="1" ht="16.5" thickTop="1" thickBot="1" x14ac:dyDescent="0.3">
      <c r="A2" s="47" t="s">
        <v>30</v>
      </c>
      <c r="B2" s="48"/>
      <c r="C2" s="48"/>
      <c r="D2" s="48"/>
      <c r="E2" s="49"/>
      <c r="F2" s="49"/>
      <c r="G2" s="49"/>
      <c r="H2" s="49"/>
      <c r="I2" s="45"/>
      <c r="J2" s="46"/>
    </row>
    <row r="3" spans="1:10" s="1" customFormat="1" ht="16.5" thickTop="1" thickBot="1" x14ac:dyDescent="0.3">
      <c r="A3" s="47" t="s">
        <v>24</v>
      </c>
      <c r="B3" s="48"/>
      <c r="C3" s="48"/>
      <c r="D3" s="48"/>
      <c r="E3" s="49"/>
      <c r="F3" s="49"/>
      <c r="G3" s="49"/>
      <c r="H3" s="49"/>
      <c r="I3" s="45"/>
      <c r="J3" s="46"/>
    </row>
    <row r="4" spans="1:10" s="1" customFormat="1" ht="16.5" thickTop="1" thickBot="1" x14ac:dyDescent="0.3">
      <c r="A4" s="47" t="s">
        <v>25</v>
      </c>
      <c r="B4" s="48"/>
      <c r="C4" s="48"/>
      <c r="D4" s="48"/>
      <c r="E4" s="49"/>
      <c r="F4" s="49"/>
      <c r="G4" s="49"/>
      <c r="H4" s="49"/>
      <c r="I4" s="45"/>
      <c r="J4" s="46"/>
    </row>
    <row r="5" spans="1:10" s="1" customFormat="1" ht="16.5" thickTop="1" thickBot="1" x14ac:dyDescent="0.3">
      <c r="A5" s="47" t="s">
        <v>28</v>
      </c>
      <c r="B5" s="48"/>
      <c r="C5" s="48"/>
      <c r="D5" s="48"/>
      <c r="E5" s="49"/>
      <c r="F5" s="49"/>
      <c r="G5" s="49"/>
      <c r="H5" s="49"/>
      <c r="I5" s="45"/>
      <c r="J5" s="46"/>
    </row>
    <row r="6" spans="1:10" s="1" customFormat="1" ht="16.5" thickTop="1" thickBot="1" x14ac:dyDescent="0.3">
      <c r="A6" s="47" t="s">
        <v>26</v>
      </c>
      <c r="B6" s="48"/>
      <c r="C6" s="48"/>
      <c r="D6" s="48"/>
      <c r="E6" s="49"/>
      <c r="F6" s="49"/>
      <c r="G6" s="49"/>
      <c r="H6" s="49"/>
      <c r="I6" s="45"/>
      <c r="J6" s="46"/>
    </row>
    <row r="7" spans="1:10" s="1" customFormat="1" ht="16.5" thickTop="1" thickBot="1" x14ac:dyDescent="0.3">
      <c r="A7" s="54" t="s">
        <v>29</v>
      </c>
      <c r="B7" s="49"/>
      <c r="C7" s="49"/>
      <c r="D7" s="49"/>
      <c r="E7" s="49"/>
      <c r="F7" s="49"/>
      <c r="G7" s="49"/>
      <c r="H7" s="49"/>
      <c r="I7" s="45"/>
      <c r="J7" s="46"/>
    </row>
    <row r="8" spans="1:10" s="1" customFormat="1" ht="16.5" thickTop="1" thickBot="1" x14ac:dyDescent="0.3">
      <c r="A8" s="47" t="s">
        <v>27</v>
      </c>
      <c r="B8" s="48"/>
      <c r="C8" s="48"/>
      <c r="D8" s="48"/>
      <c r="E8" s="49"/>
      <c r="F8" s="49"/>
      <c r="G8" s="49"/>
      <c r="H8" s="49"/>
      <c r="I8" s="45"/>
      <c r="J8" s="46"/>
    </row>
    <row r="9" spans="1:10" s="1" customFormat="1" ht="16.5" thickTop="1" thickBot="1" x14ac:dyDescent="0.3">
      <c r="A9" s="47" t="s">
        <v>31</v>
      </c>
      <c r="B9" s="48"/>
      <c r="C9" s="48"/>
      <c r="D9" s="48"/>
      <c r="E9" s="49"/>
      <c r="F9" s="49"/>
      <c r="G9" s="49"/>
      <c r="H9" s="49"/>
      <c r="I9" s="45"/>
      <c r="J9" s="46"/>
    </row>
    <row r="10" spans="1:10" s="1" customFormat="1" ht="16.5" thickTop="1" thickBot="1" x14ac:dyDescent="0.3">
      <c r="A10" s="47" t="s">
        <v>32</v>
      </c>
      <c r="B10" s="48"/>
      <c r="C10" s="48"/>
      <c r="D10" s="48"/>
      <c r="E10" s="49"/>
      <c r="F10" s="49"/>
      <c r="G10" s="49"/>
      <c r="H10" s="49"/>
      <c r="I10" s="50" t="str">
        <f>IF(I2&gt;0,IF((I9/I2)&gt;0.180001,"NE","ANO")," ")</f>
        <v xml:space="preserve"> </v>
      </c>
      <c r="J10" s="51"/>
    </row>
    <row r="11" spans="1:10" s="1" customFormat="1" ht="15.75" thickTop="1" x14ac:dyDescent="0.25">
      <c r="A11" s="39" t="s">
        <v>22</v>
      </c>
      <c r="B11" s="40"/>
      <c r="C11" s="40"/>
      <c r="D11" s="52"/>
      <c r="E11" s="53"/>
      <c r="F11" s="39" t="s">
        <v>33</v>
      </c>
      <c r="G11" s="40"/>
      <c r="H11" s="40"/>
      <c r="I11" s="41" t="str">
        <f>IF(AND(D11&gt;17799,D11&lt;18751),"ANO","NE")</f>
        <v>NE</v>
      </c>
      <c r="J11" s="42"/>
    </row>
    <row r="12" spans="1:10" s="1" customFormat="1" x14ac:dyDescent="0.25">
      <c r="A12" s="26" t="s">
        <v>23</v>
      </c>
      <c r="B12" s="27"/>
      <c r="C12" s="27"/>
      <c r="D12" s="24"/>
      <c r="E12" s="25"/>
      <c r="F12" s="28" t="s">
        <v>33</v>
      </c>
      <c r="G12" s="29"/>
      <c r="H12" s="30"/>
      <c r="I12" s="43" t="str">
        <f>IF(AND(D12&gt;2499,D12&lt;2551),"ANO","NE")</f>
        <v>NE</v>
      </c>
      <c r="J12" s="44"/>
    </row>
    <row r="13" spans="1:10" s="1" customFormat="1" x14ac:dyDescent="0.25">
      <c r="A13" s="26" t="s">
        <v>20</v>
      </c>
      <c r="B13" s="27"/>
      <c r="C13" s="27"/>
      <c r="D13" s="24"/>
      <c r="E13" s="25"/>
      <c r="F13" s="28" t="s">
        <v>34</v>
      </c>
      <c r="G13" s="29"/>
      <c r="H13" s="30"/>
      <c r="I13" s="31" t="str">
        <f>IF(D13&gt;140,"ANO","NE")</f>
        <v>NE</v>
      </c>
      <c r="J13" s="32"/>
    </row>
    <row r="14" spans="1:10" s="1" customFormat="1" x14ac:dyDescent="0.25">
      <c r="A14" s="26" t="s">
        <v>19</v>
      </c>
      <c r="B14" s="27"/>
      <c r="C14" s="27"/>
      <c r="D14" s="24"/>
      <c r="E14" s="25"/>
      <c r="F14" s="28" t="s">
        <v>34</v>
      </c>
      <c r="G14" s="29"/>
      <c r="H14" s="30"/>
      <c r="I14" s="31" t="str">
        <f>IF(D14&gt;36,"ANO","NE")</f>
        <v>NE</v>
      </c>
      <c r="J14" s="32"/>
    </row>
    <row r="15" spans="1:10" ht="15" customHeight="1" x14ac:dyDescent="0.25">
      <c r="A15" s="33" t="s">
        <v>21</v>
      </c>
      <c r="B15" s="34"/>
      <c r="C15" s="34"/>
      <c r="D15" s="35"/>
      <c r="E15" s="36"/>
      <c r="F15" s="28" t="s">
        <v>34</v>
      </c>
      <c r="G15" s="29"/>
      <c r="H15" s="30"/>
      <c r="I15" s="37" t="str">
        <f>IF(D15&gt;10,"ANO","NE")</f>
        <v>NE</v>
      </c>
      <c r="J15" s="38"/>
    </row>
    <row r="16" spans="1:10" ht="16.5" thickBot="1" x14ac:dyDescent="0.3">
      <c r="A16" s="19" t="s">
        <v>12</v>
      </c>
      <c r="B16" s="20"/>
      <c r="C16" s="21" t="s">
        <v>18</v>
      </c>
      <c r="D16" s="22"/>
      <c r="E16" s="22"/>
      <c r="F16" s="22"/>
      <c r="G16" s="22"/>
      <c r="H16" s="22"/>
      <c r="I16" s="22"/>
      <c r="J16" s="23"/>
    </row>
    <row r="17" spans="1:10" ht="15.75" thickTop="1" x14ac:dyDescent="0.25">
      <c r="A17" s="15" t="s">
        <v>1</v>
      </c>
      <c r="B17" s="16"/>
      <c r="C17" s="16"/>
      <c r="D17" s="16"/>
      <c r="E17" s="17" t="s">
        <v>17</v>
      </c>
      <c r="F17" s="17"/>
      <c r="G17" s="17" t="s">
        <v>15</v>
      </c>
      <c r="H17" s="17"/>
      <c r="I17" s="17" t="s">
        <v>16</v>
      </c>
      <c r="J17" s="18"/>
    </row>
    <row r="18" spans="1:10" x14ac:dyDescent="0.25">
      <c r="A18" s="9" t="s">
        <v>0</v>
      </c>
      <c r="B18" s="10"/>
      <c r="C18" s="10"/>
      <c r="D18" s="10"/>
      <c r="E18" s="11"/>
      <c r="F18" s="11"/>
      <c r="G18" s="12">
        <v>4</v>
      </c>
      <c r="H18" s="12"/>
      <c r="I18" s="13">
        <f>E18*G18</f>
        <v>0</v>
      </c>
      <c r="J18" s="14"/>
    </row>
    <row r="19" spans="1:10" x14ac:dyDescent="0.25">
      <c r="A19" s="9" t="s">
        <v>2</v>
      </c>
      <c r="B19" s="10"/>
      <c r="C19" s="10"/>
      <c r="D19" s="10"/>
      <c r="E19" s="11"/>
      <c r="F19" s="11"/>
      <c r="G19" s="12">
        <v>1</v>
      </c>
      <c r="H19" s="12"/>
      <c r="I19" s="13">
        <f t="shared" ref="I19:I29" si="0">E19*G19</f>
        <v>0</v>
      </c>
      <c r="J19" s="14"/>
    </row>
    <row r="20" spans="1:10" x14ac:dyDescent="0.25">
      <c r="A20" s="9" t="s">
        <v>3</v>
      </c>
      <c r="B20" s="10"/>
      <c r="C20" s="10"/>
      <c r="D20" s="10"/>
      <c r="E20" s="11"/>
      <c r="F20" s="11"/>
      <c r="G20" s="12">
        <v>1</v>
      </c>
      <c r="H20" s="12"/>
      <c r="I20" s="13">
        <f t="shared" si="0"/>
        <v>0</v>
      </c>
      <c r="J20" s="14"/>
    </row>
    <row r="21" spans="1:10" x14ac:dyDescent="0.25">
      <c r="A21" s="9" t="s">
        <v>4</v>
      </c>
      <c r="B21" s="10"/>
      <c r="C21" s="10"/>
      <c r="D21" s="10"/>
      <c r="E21" s="11"/>
      <c r="F21" s="11"/>
      <c r="G21" s="12">
        <v>1</v>
      </c>
      <c r="H21" s="12"/>
      <c r="I21" s="13">
        <f t="shared" si="0"/>
        <v>0</v>
      </c>
      <c r="J21" s="14"/>
    </row>
    <row r="22" spans="1:10" x14ac:dyDescent="0.25">
      <c r="A22" s="9" t="s">
        <v>13</v>
      </c>
      <c r="B22" s="10"/>
      <c r="C22" s="10"/>
      <c r="D22" s="10"/>
      <c r="E22" s="11"/>
      <c r="F22" s="11"/>
      <c r="G22" s="12">
        <v>1</v>
      </c>
      <c r="H22" s="12"/>
      <c r="I22" s="13">
        <f t="shared" si="0"/>
        <v>0</v>
      </c>
      <c r="J22" s="14"/>
    </row>
    <row r="23" spans="1:10" x14ac:dyDescent="0.25">
      <c r="A23" s="9" t="s">
        <v>5</v>
      </c>
      <c r="B23" s="10"/>
      <c r="C23" s="10"/>
      <c r="D23" s="10"/>
      <c r="E23" s="11"/>
      <c r="F23" s="11"/>
      <c r="G23" s="12">
        <v>1</v>
      </c>
      <c r="H23" s="12"/>
      <c r="I23" s="13">
        <f t="shared" si="0"/>
        <v>0</v>
      </c>
      <c r="J23" s="14"/>
    </row>
    <row r="24" spans="1:10" x14ac:dyDescent="0.25">
      <c r="A24" s="9" t="s">
        <v>6</v>
      </c>
      <c r="B24" s="10"/>
      <c r="C24" s="10"/>
      <c r="D24" s="10"/>
      <c r="E24" s="11"/>
      <c r="F24" s="11"/>
      <c r="G24" s="12">
        <v>4</v>
      </c>
      <c r="H24" s="12"/>
      <c r="I24" s="13">
        <f t="shared" si="0"/>
        <v>0</v>
      </c>
      <c r="J24" s="14"/>
    </row>
    <row r="25" spans="1:10" x14ac:dyDescent="0.25">
      <c r="A25" s="9" t="s">
        <v>7</v>
      </c>
      <c r="B25" s="10"/>
      <c r="C25" s="10"/>
      <c r="D25" s="10"/>
      <c r="E25" s="11"/>
      <c r="F25" s="11"/>
      <c r="G25" s="12">
        <v>1</v>
      </c>
      <c r="H25" s="12"/>
      <c r="I25" s="13">
        <f t="shared" si="0"/>
        <v>0</v>
      </c>
      <c r="J25" s="14"/>
    </row>
    <row r="26" spans="1:10" x14ac:dyDescent="0.25">
      <c r="A26" s="9" t="s">
        <v>8</v>
      </c>
      <c r="B26" s="10"/>
      <c r="C26" s="10"/>
      <c r="D26" s="10"/>
      <c r="E26" s="11"/>
      <c r="F26" s="11"/>
      <c r="G26" s="12">
        <v>2</v>
      </c>
      <c r="H26" s="12"/>
      <c r="I26" s="13">
        <f t="shared" si="0"/>
        <v>0</v>
      </c>
      <c r="J26" s="14"/>
    </row>
    <row r="27" spans="1:10" x14ac:dyDescent="0.25">
      <c r="A27" s="9" t="s">
        <v>9</v>
      </c>
      <c r="B27" s="10"/>
      <c r="C27" s="10"/>
      <c r="D27" s="10"/>
      <c r="E27" s="11"/>
      <c r="F27" s="11"/>
      <c r="G27" s="12">
        <v>2</v>
      </c>
      <c r="H27" s="12"/>
      <c r="I27" s="13">
        <f t="shared" si="0"/>
        <v>0</v>
      </c>
      <c r="J27" s="14"/>
    </row>
    <row r="28" spans="1:10" x14ac:dyDescent="0.25">
      <c r="A28" s="9" t="s">
        <v>10</v>
      </c>
      <c r="B28" s="10"/>
      <c r="C28" s="10"/>
      <c r="D28" s="10"/>
      <c r="E28" s="11"/>
      <c r="F28" s="11"/>
      <c r="G28" s="12">
        <v>2</v>
      </c>
      <c r="H28" s="12"/>
      <c r="I28" s="13">
        <f t="shared" si="0"/>
        <v>0</v>
      </c>
      <c r="J28" s="14"/>
    </row>
    <row r="29" spans="1:10" x14ac:dyDescent="0.25">
      <c r="A29" s="9" t="s">
        <v>11</v>
      </c>
      <c r="B29" s="10"/>
      <c r="C29" s="10"/>
      <c r="D29" s="10"/>
      <c r="E29" s="11"/>
      <c r="F29" s="11"/>
      <c r="G29" s="12">
        <v>2</v>
      </c>
      <c r="H29" s="12"/>
      <c r="I29" s="13">
        <f t="shared" si="0"/>
        <v>0</v>
      </c>
      <c r="J29" s="14"/>
    </row>
    <row r="30" spans="1:10" ht="15.75" thickBot="1" x14ac:dyDescent="0.3">
      <c r="A30" s="6" t="s">
        <v>14</v>
      </c>
      <c r="B30" s="7"/>
      <c r="C30" s="7"/>
      <c r="D30" s="7"/>
      <c r="E30" s="8"/>
      <c r="F30" s="8"/>
      <c r="G30" s="8"/>
      <c r="H30" s="8"/>
      <c r="I30" s="4">
        <f>SUM(I18:J29)</f>
        <v>0</v>
      </c>
      <c r="J30" s="5"/>
    </row>
    <row r="31" spans="1:10" ht="15.75" thickTop="1" x14ac:dyDescent="0.25"/>
    <row r="33" spans="1:10" x14ac:dyDescent="0.25">
      <c r="A33" s="1"/>
    </row>
    <row r="36" spans="1:10" x14ac:dyDescent="0.25">
      <c r="A36" s="3" t="s">
        <v>36</v>
      </c>
      <c r="J36" s="2"/>
    </row>
  </sheetData>
  <mergeCells count="96">
    <mergeCell ref="A1:H1"/>
    <mergeCell ref="I1:J1"/>
    <mergeCell ref="A2:H2"/>
    <mergeCell ref="I2:J2"/>
    <mergeCell ref="A9:H9"/>
    <mergeCell ref="I9:J9"/>
    <mergeCell ref="A3:H3"/>
    <mergeCell ref="A4:H4"/>
    <mergeCell ref="A5:H5"/>
    <mergeCell ref="A6:H6"/>
    <mergeCell ref="A7:H7"/>
    <mergeCell ref="A8:H8"/>
    <mergeCell ref="I3:J3"/>
    <mergeCell ref="I4:J4"/>
    <mergeCell ref="I5:J5"/>
    <mergeCell ref="I6:J6"/>
    <mergeCell ref="F11:H11"/>
    <mergeCell ref="I11:J11"/>
    <mergeCell ref="F12:H12"/>
    <mergeCell ref="I12:J12"/>
    <mergeCell ref="I7:J7"/>
    <mergeCell ref="I8:J8"/>
    <mergeCell ref="A10:H10"/>
    <mergeCell ref="I10:J10"/>
    <mergeCell ref="A11:C11"/>
    <mergeCell ref="D11:E11"/>
    <mergeCell ref="A16:B16"/>
    <mergeCell ref="C16:J16"/>
    <mergeCell ref="D12:E12"/>
    <mergeCell ref="A13:C13"/>
    <mergeCell ref="D13:E13"/>
    <mergeCell ref="A14:C14"/>
    <mergeCell ref="D14:E14"/>
    <mergeCell ref="F14:H14"/>
    <mergeCell ref="I14:J14"/>
    <mergeCell ref="A15:C15"/>
    <mergeCell ref="D15:E15"/>
    <mergeCell ref="F15:H15"/>
    <mergeCell ref="I15:J15"/>
    <mergeCell ref="F13:H13"/>
    <mergeCell ref="I13:J13"/>
    <mergeCell ref="A12:C12"/>
    <mergeCell ref="A17:D17"/>
    <mergeCell ref="E17:F17"/>
    <mergeCell ref="G17:H17"/>
    <mergeCell ref="I17:J17"/>
    <mergeCell ref="A18:D18"/>
    <mergeCell ref="E18:F18"/>
    <mergeCell ref="G18:H18"/>
    <mergeCell ref="I18:J18"/>
    <mergeCell ref="A19:D19"/>
    <mergeCell ref="E19:F19"/>
    <mergeCell ref="G19:H19"/>
    <mergeCell ref="I19:J19"/>
    <mergeCell ref="E20:F20"/>
    <mergeCell ref="G20:H20"/>
    <mergeCell ref="I20:J20"/>
    <mergeCell ref="A20:D20"/>
    <mergeCell ref="A21:D21"/>
    <mergeCell ref="E21:F21"/>
    <mergeCell ref="G21:H21"/>
    <mergeCell ref="I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4:D24"/>
    <mergeCell ref="E24:F24"/>
    <mergeCell ref="G24:H24"/>
    <mergeCell ref="I24:J24"/>
    <mergeCell ref="A25:D25"/>
    <mergeCell ref="E25:F25"/>
    <mergeCell ref="G25:H25"/>
    <mergeCell ref="I25:J25"/>
    <mergeCell ref="I29:J29"/>
    <mergeCell ref="G29:H29"/>
    <mergeCell ref="A28:D28"/>
    <mergeCell ref="E28:F28"/>
    <mergeCell ref="G28:H28"/>
    <mergeCell ref="I28:J28"/>
    <mergeCell ref="I26:J26"/>
    <mergeCell ref="I27:J27"/>
    <mergeCell ref="I30:J30"/>
    <mergeCell ref="A30:H30"/>
    <mergeCell ref="A29:D29"/>
    <mergeCell ref="E29:F29"/>
    <mergeCell ref="A26:D26"/>
    <mergeCell ref="E26:F26"/>
    <mergeCell ref="G26:H26"/>
    <mergeCell ref="A27:D27"/>
    <mergeCell ref="E27:F27"/>
    <mergeCell ref="G27:H27"/>
  </mergeCells>
  <dataValidations count="6">
    <dataValidation type="whole" allowBlank="1" showInputMessage="1" showErrorMessage="1" errorTitle="Vaše hodnota" error="je mimo stanovené hranice_x000a_(zadáváte údaj v mm?)" promptTitle="Zadejte hodnotu" prompt="délky vozidla v mm" sqref="D11:E11">
      <formula1>10000</formula1>
      <formula2>20000</formula2>
    </dataValidation>
    <dataValidation type="whole" allowBlank="1" showInputMessage="1" showErrorMessage="1" errorTitle="Vaše hodnota" error="je mimo stanovené hranice_x000a_(zadáváte hodnotu v mm?)" promptTitle="Zadejte hodnotu" prompt="šířky vozidla v mm" sqref="D12:E12">
      <formula1>2200</formula1>
      <formula2>2800</formula2>
    </dataValidation>
    <dataValidation type="whole" allowBlank="1" showInputMessage="1" showErrorMessage="1" promptTitle="Zadejte hodnotu" prompt="maximální obsaditelnosti (8 stojících osob/m2)" sqref="D13:E13">
      <formula1>50</formula1>
      <formula2>180</formula2>
    </dataValidation>
    <dataValidation type="whole" allowBlank="1" showInputMessage="1" showErrorMessage="1" promptTitle="Zadejte hodnotu" prompt="celkového počtu sedaček (včetně sklopných)" sqref="D14:E14">
      <formula1>20</formula1>
      <formula2>60</formula2>
    </dataValidation>
    <dataValidation type="whole" allowBlank="1" showInputMessage="1" showErrorMessage="1" promptTitle="Zadejte hodnotu" prompt="počtu bezbariérově přístupných, pevných (nesklopných) sedaček" sqref="D15:E15">
      <formula1>2</formula1>
      <formula2>50</formula2>
    </dataValidation>
    <dataValidation allowBlank="1" showInputMessage="1" showErrorMessage="1" promptTitle="Zadejte hodnotu" prompt="ceny dílu bez DPH_x000a_(v případě, že se skládá z více částí,_x000a_tak zadejte součet jejich cen)" sqref="E18:F29"/>
  </dataValidations>
  <pageMargins left="0.35433070866141736" right="0.27559055118110237" top="1.6929133858267718" bottom="1.6141732283464567" header="0.19685039370078741" footer="0.47244094488188981"/>
  <pageSetup paperSize="9" orientation="portrait" r:id="rId1"/>
  <headerFooter>
    <oddHeader xml:space="preserve">&amp;LPříloha č. 1 A Zadávací dokumentace&amp;C&amp;G
&amp;RCenová nabídka
</oddHeader>
    <oddFooter>&amp;LRazítko dodavatele
&amp;CPodpis(y) dodavatele
&amp;R.................................................
.................................................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265A31-267B-4D12-8A2F-C1CA4880C0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5AC858-CE99-481D-85E7-873FDBE08699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7951faf-23fd-4a20-be1e-078bbe8d3a9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E812015-F267-4FDB-83DB-0B0ED25E3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Libor Liška</dc:creator>
  <cp:lastModifiedBy>Kodýtková Zdeňka</cp:lastModifiedBy>
  <cp:lastPrinted>2017-03-31T10:30:00Z</cp:lastPrinted>
  <dcterms:created xsi:type="dcterms:W3CDTF">2017-02-26T15:47:04Z</dcterms:created>
  <dcterms:modified xsi:type="dcterms:W3CDTF">2024-09-27T10:46:39Z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