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505" yWindow="65521" windowWidth="14310" windowHeight="13665" tabRatio="760" activeTab="0"/>
  </bookViews>
  <sheets>
    <sheet name="Z-08" sheetId="10" r:id="rId1"/>
    <sheet name="Z-07" sheetId="9" r:id="rId2"/>
    <sheet name="Z-06" sheetId="8" r:id="rId3"/>
    <sheet name="Z-05" sheetId="7" r:id="rId4"/>
    <sheet name="Z-04" sheetId="6" r:id="rId5"/>
    <sheet name="Z-03" sheetId="5" r:id="rId6"/>
    <sheet name="Z-02" sheetId="4" r:id="rId7"/>
    <sheet name="Z-01" sheetId="3" r:id="rId8"/>
  </sheets>
  <definedNames/>
  <calcPr calcId="145621"/>
</workbook>
</file>

<file path=xl/sharedStrings.xml><?xml version="1.0" encoding="utf-8"?>
<sst xmlns="http://schemas.openxmlformats.org/spreadsheetml/2006/main" count="10413" uniqueCount="1274">
  <si>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</si>
  <si>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</si>
  <si>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</si>
  <si>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</si>
  <si>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</si>
  <si>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</si>
  <si>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</si>
  <si>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</si>
  <si>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</si>
  <si>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</si>
  <si>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</si>
  <si>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</si>
  <si>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</si>
  <si>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</si>
  <si>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</si>
  <si>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</si>
  <si>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</si>
  <si>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</si>
  <si>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</si>
  <si>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</si>
  <si>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</si>
  <si>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</si>
  <si>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</si>
  <si>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</si>
  <si>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</si>
  <si>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</si>
  <si>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</si>
  <si>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</si>
  <si>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</si>
  <si>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</si>
  <si>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
1. Ceny uvedené v souboru cen lze po dohodě upravit podle místních podmínek.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</si>
  <si>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</si>
  <si>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</si>
  <si>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</si>
  <si>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</si>
  <si>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</si>
  <si>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</si>
  <si>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</si>
  <si>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</si>
  <si>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</si>
  <si>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</si>
  <si>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</si>
  <si>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</si>
  <si>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</si>
  <si>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</si>
  <si>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</si>
  <si>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</si>
  <si>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</si>
  <si>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</si>
  <si>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</si>
  <si>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
1. V cenách jsou započteny i náklady na předepsané obetonování a lože z betonu.
2. V cenách nejsou započteny náklady na odvodňovací žlab s příslušenstvím; tyto náklady se oceňují ve specifikaci.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</si>
  <si>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</si>
  <si>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</si>
  <si>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</si>
  <si>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</si>
  <si>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</si>
  <si>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</si>
  <si>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</si>
  <si>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</si>
  <si>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</si>
  <si>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</si>
  <si>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</si>
  <si>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</si>
  <si>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</si>
  <si>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</si>
  <si>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</si>
  <si>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</si>
  <si>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</si>
  <si>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</si>
  <si>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</si>
  <si>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</si>
  <si>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</si>
  <si>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</si>
  <si>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</si>
  <si>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</si>
  <si>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</si>
  <si>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</si>
  <si>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</si>
  <si>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</si>
  <si>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</si>
  <si>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</si>
  <si>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</si>
  <si>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</si>
  <si>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</si>
  <si>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</si>
  <si>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</si>
  <si>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</si>
  <si>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</si>
  <si>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</si>
  <si>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</si>
  <si>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</si>
  <si>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</si>
  <si>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</si>
  <si>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</si>
  <si>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</si>
  <si>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</si>
  <si>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</si>
  <si>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</si>
  <si>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</si>
  <si>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</si>
  <si>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</si>
  <si>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</si>
  <si>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</si>
  <si>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</si>
  <si>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</si>
  <si>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</si>
  <si>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</si>
  <si>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</si>
  <si>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</si>
  <si>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</si>
  <si>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</si>
  <si>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
1. V cenách nejsou započteny náklady na:
a) dodávku jímky s víkem, vlezového kusu a vstupních otvorů pro potrubí, toto se oceňuje ve specifikaci,
b) podkladní vrstvu ze štěrkopísku, která se oceňuje souborem cen 564 2.-11 Podklad ze štěrkopísku, části A 01 katalogu 822-1 Komunikace pozemní a letiště,
c) betonovu základovou desku z betonu tř. C 12/15 min. tl. 150 mm, která se oceňuje souborem cen 452 3. Podkladní a zajišťovací konstrukce z betonu, části A 01 tohoto katalogu,
d) napojení potrubních rozvodů,
e) obetonování stěn jímky, toto se oceňuje cenami souboru cen 899 62-31 Obetonování potrubí nebo zdiva stok betonem prostým v otevřeném výkopu, části A 01 tohoto katalogu.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</si>
  <si>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</si>
  <si>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</si>
  <si>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</si>
  <si>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</si>
  <si>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</si>
  <si>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</si>
  <si>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</si>
  <si>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</si>
  <si>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</si>
  <si>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</si>
  <si>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</si>
  <si>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</si>
  <si>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</si>
  <si>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</si>
  <si>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</si>
  <si>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</si>
  <si>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</si>
  <si>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</si>
  <si>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</si>
  <si>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</si>
  <si>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</si>
  <si>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</si>
  <si>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</si>
  <si>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</si>
  <si>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</si>
  <si>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</si>
  <si>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</si>
  <si>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</si>
  <si>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</si>
  <si>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</si>
  <si>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</si>
  <si>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</si>
  <si>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</si>
  <si>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</si>
  <si>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</si>
  <si>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</si>
  <si>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</si>
  <si>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</si>
  <si>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</si>
  <si>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</si>
  <si>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</si>
  <si>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</si>
  <si>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</si>
  <si>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</si>
  <si>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</si>
  <si>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</si>
  <si>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</si>
  <si>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</si>
  <si>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</si>
  <si>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</si>
  <si>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</si>
  <si>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</si>
  <si>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</si>
  <si>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</si>
  <si>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</si>
  <si>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</si>
  <si>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</si>
  <si>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</si>
  <si>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</si>
  <si>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</si>
  <si>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</si>
  <si>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</si>
  <si>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</si>
  <si>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</si>
  <si>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</si>
  <si>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</si>
  <si>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</si>
  <si>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</si>
  <si>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</si>
  <si>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</si>
  <si>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</si>
  <si>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</si>
  <si>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</si>
  <si>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</si>
  <si>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</si>
  <si>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</si>
  <si>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</si>
  <si>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</si>
  <si>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</si>
  <si>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</si>
  <si>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</si>
  <si>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</si>
  <si>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</si>
  <si>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</si>
  <si>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</si>
  <si>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</si>
  <si>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</si>
  <si>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</si>
  <si>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</si>
  <si>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</si>
  <si>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</si>
  <si>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</si>
  <si>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</si>
  <si>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</si>
  <si>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</si>
  <si>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</si>
  <si>
    <t>52</t>
  </si>
  <si>
    <t>918243155</t>
  </si>
  <si>
    <t>Panely protihlukových stěn plastové z recyklovaného plastu - plné jednostranně pohltivé šířky do 4 m, výšky přes 2,5 do 3,5 m</t>
  </si>
  <si>
    <t>"DVZ - 012 DETAILY, 007 strecha ocel KCE PRO VZT</t>
  </si>
  <si>
    <t>(11,355+15,36)*3,1</t>
  </si>
  <si>
    <t>Z-02</t>
  </si>
  <si>
    <t>Dotaz č. 14 - 2.</t>
  </si>
  <si>
    <t>194</t>
  </si>
  <si>
    <t>776411112</t>
  </si>
  <si>
    <t>Montáž soklíků lepením obvodových, výšky přes 80 do 100 mm</t>
  </si>
  <si>
    <t>16</t>
  </si>
  <si>
    <t>2</t>
  </si>
  <si>
    <t>ROZPOCET</t>
  </si>
  <si>
    <t>1</t>
  </si>
  <si>
    <t>323369813</t>
  </si>
  <si>
    <t>"k podlahám:"</t>
  </si>
  <si>
    <t>True</t>
  </si>
  <si>
    <t>0</t>
  </si>
  <si>
    <t>"P4" 24,30</t>
  </si>
  <si>
    <t>"P10" 19,28+15,54+15,73+20,00+23,79+6,80</t>
  </si>
  <si>
    <t>4</t>
  </si>
  <si>
    <t>195</t>
  </si>
  <si>
    <t>28411010</t>
  </si>
  <si>
    <t>lišta soklová PVC 20x100mm</t>
  </si>
  <si>
    <t>32</t>
  </si>
  <si>
    <t>-1778313642</t>
  </si>
  <si>
    <t>125,44*1,02 'Přepočtené koeficientem množství</t>
  </si>
  <si>
    <t>False</t>
  </si>
  <si>
    <t>196</t>
  </si>
  <si>
    <t>998776103</t>
  </si>
  <si>
    <t>Přesun hmot pro podlahy povlakové stanovený z hmotnosti přesunovaného materiálu vodorovná dopravní vzdálenost do 50 m v objektech výšky přes 12 do 24 m</t>
  </si>
  <si>
    <t>-1615528703</t>
  </si>
  <si>
    <t>197</t>
  </si>
  <si>
    <t>998776193</t>
  </si>
  <si>
    <t>Přesun hmot pro podlahy povlakové stanovený z hmotnosti přesunovaného materiálu Příplatek k cenám za zvětšený přesun přes vymezenou největší dopravní vzdálenost do 500 m</t>
  </si>
  <si>
    <t>-2104325956</t>
  </si>
  <si>
    <t>Dotaz č. 14 - 1.</t>
  </si>
  <si>
    <t>292</t>
  </si>
  <si>
    <t>773547206</t>
  </si>
  <si>
    <t>"P20 - 1. NP" 17,75+16,50+17,75</t>
  </si>
  <si>
    <t>"P21 - 2. NP" 9*19,94+19,89+20,09+19,69+19,89+24,20+22,94+14,30</t>
  </si>
  <si>
    <t>"P21 - 3. NP" 10,30+16,30+15,90+19,69+12*19,94+3*19,89+19,59+20,09+19,69+22,45+22,55+22,60+27,84+7,15+14,75</t>
  </si>
  <si>
    <t>3</t>
  </si>
  <si>
    <t>"P7a - 1. NP" 7,80+10,40</t>
  </si>
  <si>
    <t>"P7 - 1. NP" 9,75+27,90</t>
  </si>
  <si>
    <t>"P15 - 2. NP" 27,84</t>
  </si>
  <si>
    <t>293</t>
  </si>
  <si>
    <t>-135725599</t>
  </si>
  <si>
    <t>994*1,02 'Přepočtené koeficientem množství</t>
  </si>
  <si>
    <t>296</t>
  </si>
  <si>
    <t>-2090785580</t>
  </si>
  <si>
    <t>220</t>
  </si>
  <si>
    <t>572745171</t>
  </si>
  <si>
    <t>"P5" 14,10</t>
  </si>
  <si>
    <t>"P10" 15,38+23,55+15,15+13,30+21,04+35,40+19,32</t>
  </si>
  <si>
    <t>221</t>
  </si>
  <si>
    <t>-1326401615</t>
  </si>
  <si>
    <t>157,24*1,02 'Přepočtené koeficientem množství</t>
  </si>
  <si>
    <t>222</t>
  </si>
  <si>
    <t>567924373</t>
  </si>
  <si>
    <t>223</t>
  </si>
  <si>
    <t>-1866332085</t>
  </si>
  <si>
    <t>7319010</t>
  </si>
  <si>
    <t>Odvoz a likvidace odpadu</t>
  </si>
  <si>
    <t>kpl</t>
  </si>
  <si>
    <t>726310433</t>
  </si>
  <si>
    <t>VST - SO 10-03 - Vytápění</t>
  </si>
  <si>
    <t>Z-03</t>
  </si>
  <si>
    <t>Dotaz  č. 18 - 4.</t>
  </si>
  <si>
    <t>ODT - SO 10-03 - Vytápění</t>
  </si>
  <si>
    <t>PAB - SO 10-03/2 - Vytápění</t>
  </si>
  <si>
    <t>OUT - SO 10-03/2 - Vytápění</t>
  </si>
  <si>
    <t>SLA - SO 18 - Plyn</t>
  </si>
  <si>
    <t>10</t>
  </si>
  <si>
    <t>141721215</t>
  </si>
  <si>
    <t>Řízený zemní protlak délky protlaku do 50 m v hornině tř. 1 až 4 včetně protlačení trub v hloubce do 6 m vnějšího průměru vrtu přes 180 do 225 mm</t>
  </si>
  <si>
    <t>52219783</t>
  </si>
  <si>
    <t xml:space="preserve">Poznámka k souboru cen:
1. V cenách jsou započteny i náklady na:
a) vodorovné přemístění výkopku z protlačovaného potrubí a svislé přemístění výkopku z montážní jámy na přilehlé území a případné přehození na povrchu,
b) úpravu čela potrubí pro protlačení,
c) bentonitovou směs;
2. V cenách nejsou započteny náklady na:
a) zemní práce nutné pro provedení protlaku (např. startovací a cílové jámy),
b) čerpání vody nad průtok 0,5 l/s,
c) montáž vedení a jeho náležitosti, slouží-li protlačená trouba jako ochranné potrubí,
d) dodávku potrubí, určeného k protlačení; toto potrubí se oceňuje ve specifikaci, ztratné lze stanovit ve výši 3 %,
e) překládání a zajišťování inženýrských sítí, procházejících montážními a startovacími jámami,
f) vytyčení směru protlaku a stávajících inženýrských sítí,
g) případnou další úpravu trub (svařování, řezání apod.) předcházející vlastnímu protlaku potrubí.
</t>
  </si>
  <si>
    <t>"pro plynovod PE DN 110 - odečteno z Dispozice (př.č. 004)" 16,35</t>
  </si>
  <si>
    <t>"Poznámka: dodávka chráničky je v oddílu 23-M "Montáže potrubí"</t>
  </si>
  <si>
    <t>11</t>
  </si>
  <si>
    <t>141721221</t>
  </si>
  <si>
    <t>Řízený zemní protlak délky protlaku do 50 m v hornině tř. 1 až 4 včetně protlačení trub v hloubce do 6 m vnějšího průměru vrtu přes 355 do 400 mm</t>
  </si>
  <si>
    <t>-244002168</t>
  </si>
  <si>
    <t>"pro plynovod PE DN 225 - odečteno z Dispozice (př.č. 004)" 20,35</t>
  </si>
  <si>
    <t>141721224</t>
  </si>
  <si>
    <t>Řízený zemní protlak délky protlaku do 50 m v hornině tř. 1 až 4 včetně protlačení trub v hloubce do 6 m vnějšího průměru vrtu přes 500 do 560 mm</t>
  </si>
  <si>
    <t>820786705</t>
  </si>
  <si>
    <t>"pro plynovod PE DN 315 - odečteno z Dispozice (př.č. 004)" 20,35</t>
  </si>
  <si>
    <t>Dotaz  č. 18 - 10.</t>
  </si>
  <si>
    <t>41</t>
  </si>
  <si>
    <t>230201049</t>
  </si>
  <si>
    <t>Montáž potrubí z oceli Ø přes 324,6 do 377 tl. stěny 7 mm</t>
  </si>
  <si>
    <t>64</t>
  </si>
  <si>
    <t>-1217767017</t>
  </si>
  <si>
    <t>"DVZ - 001 Technická zpráva, 004 Přeložky plynovodů-dispozice, 005 Přeložka plynovodů-řezy</t>
  </si>
  <si>
    <t>"chránička</t>
  </si>
  <si>
    <t>19,00</t>
  </si>
  <si>
    <t>230201058</t>
  </si>
  <si>
    <t>Montáž potrubí z oceli Ø přes 426 do 530 tl. stěny do 6 mm</t>
  </si>
  <si>
    <t>-379466898</t>
  </si>
  <si>
    <t>230201037</t>
  </si>
  <si>
    <t>Montáž potrubí z oceli Ø přes 219,3 do 273 tl. stěny 7 mm</t>
  </si>
  <si>
    <t>844583457</t>
  </si>
  <si>
    <t>SLA - SO 16 - Vodovod - přeložky řadů DN 250</t>
  </si>
  <si>
    <t>18</t>
  </si>
  <si>
    <t>141721214</t>
  </si>
  <si>
    <t>Řízený zemní protlak délky protlaku do 50 m v hornině tř. 1 až 4 včetně protlačení trub v hloubce do 6 m vnějšího průměru vrtu přes 140 do 180 mm</t>
  </si>
  <si>
    <t>2064226079</t>
  </si>
  <si>
    <t>"pro vodovod DN 80 - odečteno ze Situace 1 (př.č. 002)" 19,00</t>
  </si>
  <si>
    <t>19</t>
  </si>
  <si>
    <t>28613418</t>
  </si>
  <si>
    <t>potrubí kanalizační tlakové PE100 SDR 17 návin se signalizační vrstvou 140x8,3mm</t>
  </si>
  <si>
    <t>8</t>
  </si>
  <si>
    <t>-1051371543</t>
  </si>
  <si>
    <t>19*1,003 'Přepočtené koeficientem množství</t>
  </si>
  <si>
    <t>20</t>
  </si>
  <si>
    <t>141721216</t>
  </si>
  <si>
    <t>Řízený zemní protlak délky protlaku do 50 m v hornině tř. 1 až 4 včetně protlačení trub v hloubce do 6 m vnějšího průměru vrtu přes 225 do 250 mm</t>
  </si>
  <si>
    <t>-107447182</t>
  </si>
  <si>
    <t>"pro vodovod DN 150 - odečteno ze Situace 1 (př.č. 002)" 18,00</t>
  </si>
  <si>
    <t>28613433</t>
  </si>
  <si>
    <t>potrubí kanalizační tlakové PE100 SDR 17 tyče 12m se signalizační vrstvou 250x14,8mm</t>
  </si>
  <si>
    <t>-84103028</t>
  </si>
  <si>
    <t>18*1,003 'Přepočtené koeficientem množství</t>
  </si>
  <si>
    <t>141721219</t>
  </si>
  <si>
    <t>Řízený zemní protlak délky protlaku do 50 m v hornině tř. 1 až 4 včetně protlačení trub v hloubce do 6 m vnějšího průměru vrtu přes 315 do 355 mm</t>
  </si>
  <si>
    <t>-900889635</t>
  </si>
  <si>
    <t>"pro vodovod DN 250 - odečteno ze Situace 1 (př.č. 002)" 27,0</t>
  </si>
  <si>
    <t>28613436</t>
  </si>
  <si>
    <t>potrubí kanalizační tlakové PE100 SDR 17 tyče 12m se signalizační vrstvou 355x21,1mm</t>
  </si>
  <si>
    <t>-2120308083</t>
  </si>
  <si>
    <t>27*1,003 'Přepočtené koeficientem množství</t>
  </si>
  <si>
    <t>162</t>
  </si>
  <si>
    <t>998276101</t>
  </si>
  <si>
    <t>Přesun hmot pro trubní vedení hloubené z trub z plastických hmot nebo sklolaminátových pro vodovody nebo kanalizace v otevřeném výkopu dopravní vzdálenost do 15 m</t>
  </si>
  <si>
    <t>1117011600</t>
  </si>
  <si>
    <t>163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</si>
  <si>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</si>
  <si>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</si>
  <si>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-1301785042</t>
  </si>
  <si>
    <t>165</t>
  </si>
  <si>
    <t>230200117</t>
  </si>
  <si>
    <t>Nasunutí potrubní sekce do chráničky jmenovitá světlost nasouvaného potrubí DN 80</t>
  </si>
  <si>
    <t>1993903896</t>
  </si>
  <si>
    <t xml:space="preserve">Poznámka k souboru cen:
1. .V cenách jsou započteny i náklady na středící objímky.
2. .V cenách není započten materiál na utěsnění konců.
</t>
  </si>
  <si>
    <t>"k protlaku" 19,0</t>
  </si>
  <si>
    <t>166</t>
  </si>
  <si>
    <t>230200120</t>
  </si>
  <si>
    <t>Nasunutí potrubní sekce do chráničky jmenovitá světlost nasouvaného potrubí DN 150</t>
  </si>
  <si>
    <t>1918202346</t>
  </si>
  <si>
    <t>"k protlaku" 18,0</t>
  </si>
  <si>
    <t>167</t>
  </si>
  <si>
    <t>230200122</t>
  </si>
  <si>
    <t>Nasunutí potrubní sekce do chráničky jmenovitá světlost nasouvaného potrubí DN 250</t>
  </si>
  <si>
    <t>1872782281</t>
  </si>
  <si>
    <t>"k protlaku" 27,0</t>
  </si>
  <si>
    <t>Dotaz  č. 18 - 11.</t>
  </si>
  <si>
    <t>108</t>
  </si>
  <si>
    <t>742961</t>
  </si>
  <si>
    <t>Demontáže stávajících zařízení datových rozvaděčů do velikosti 19" 42U</t>
  </si>
  <si>
    <t>-482134870</t>
  </si>
  <si>
    <t>109</t>
  </si>
  <si>
    <t>742962</t>
  </si>
  <si>
    <t>Demontáže stávajících koncových zařízení slaboproudu (datové zásuvky, WiFi AP apod.)</t>
  </si>
  <si>
    <t>927563963</t>
  </si>
  <si>
    <t>110</t>
  </si>
  <si>
    <t>742963</t>
  </si>
  <si>
    <t>Demontáže stávajících rozvodů (metalické a optické kabely) a nosných konstrukcí slaboproudu</t>
  </si>
  <si>
    <t>-695867979</t>
  </si>
  <si>
    <t>111</t>
  </si>
  <si>
    <t>742969</t>
  </si>
  <si>
    <t>Odvoz demontovaného zařízení na skládku, včetně poplatku za likvidaci odpadu</t>
  </si>
  <si>
    <t>-1226724619</t>
  </si>
  <si>
    <t>"pol. 741961: 30 kg/ks" 2*30</t>
  </si>
  <si>
    <t>"pol. 741962: 0,2 kg/ks" 10*0,2</t>
  </si>
  <si>
    <t>"pol. 741963: 0,4 kg/m" 450*0,4</t>
  </si>
  <si>
    <t>242*0,001 'Přepočtené koeficientem množství</t>
  </si>
  <si>
    <t>Dotaz  č. 18 - 2.</t>
  </si>
  <si>
    <t>VST - SO 10-06 - Slaboproudé rozvody</t>
  </si>
  <si>
    <t>7429014</t>
  </si>
  <si>
    <t>Demontáže stávajících zařízení a rozvodů slaboproudu (položka obsahuje vybourání a odvoz, poplatek za likvidaci odpadu)</t>
  </si>
  <si>
    <t>hod</t>
  </si>
  <si>
    <t>ODT - SO 10-06 - Slaboproudé rozvody</t>
  </si>
  <si>
    <t>742914</t>
  </si>
  <si>
    <t>7429013</t>
  </si>
  <si>
    <t>PAB - SO 10-06 - Slaboproudé rozvody</t>
  </si>
  <si>
    <t>OUT - SO 10-06 - Slaboproudé rozvody</t>
  </si>
  <si>
    <t>SLA - SO 29 - Kamerový systém</t>
  </si>
  <si>
    <t>741914</t>
  </si>
  <si>
    <t>77</t>
  </si>
  <si>
    <t>78</t>
  </si>
  <si>
    <t>79</t>
  </si>
  <si>
    <t>80</t>
  </si>
  <si>
    <t>"pol. 741962: 0,2 kg/ks" 30*0,2</t>
  </si>
  <si>
    <t>"pol. 741963: 0,4 kg/m" 1300*0,4</t>
  </si>
  <si>
    <t>586*0,001 'Přepočtené koeficientem množství</t>
  </si>
  <si>
    <t>"pol. 741961: 30 kg/ks" 1*30</t>
  </si>
  <si>
    <t>"pol. 741962: 0,2 kg/ks" 20*0,2</t>
  </si>
  <si>
    <t>"pol. 741963: 0,4 kg/m" 850*0,4</t>
  </si>
  <si>
    <t>374*0,001 'Přepočtené koeficientem množství</t>
  </si>
  <si>
    <t>182</t>
  </si>
  <si>
    <t>183</t>
  </si>
  <si>
    <t>185</t>
  </si>
  <si>
    <t>90</t>
  </si>
  <si>
    <t>91</t>
  </si>
  <si>
    <t>"pol. 741962: 0,2 kg/ks" 25*0,2</t>
  </si>
  <si>
    <t>"pol. 741963: 0,4 kg/m" 1200*0,4</t>
  </si>
  <si>
    <t>545*0,001 'Přepočtené koeficientem množství</t>
  </si>
  <si>
    <t>"pol. 741963: 0,4 kg/m" 300*0,4</t>
  </si>
  <si>
    <t>152*0,001 'Přepočtené koeficientem množství</t>
  </si>
  <si>
    <t>98</t>
  </si>
  <si>
    <t>99</t>
  </si>
  <si>
    <t>VON - Vedlejší a ostatní náklady</t>
  </si>
  <si>
    <t>05300200R</t>
  </si>
  <si>
    <t>Správní a místní poplatky dle ZD</t>
  </si>
  <si>
    <t>1024</t>
  </si>
  <si>
    <t>276858150</t>
  </si>
  <si>
    <t>Dotaz  č. 18 - 12.</t>
  </si>
  <si>
    <t>OUT - SO 10-01 - ZTI</t>
  </si>
  <si>
    <t>104</t>
  </si>
  <si>
    <t>727901</t>
  </si>
  <si>
    <t>Požární ucpávky v nenosných konstrukcích</t>
  </si>
  <si>
    <t>Dotaz  č. 18 - 5.</t>
  </si>
  <si>
    <t>změna množství a měrné jednotky</t>
  </si>
  <si>
    <t>PAB - SO 10-01 - ZTI</t>
  </si>
  <si>
    <t>72719001R</t>
  </si>
  <si>
    <t>ODT - SO 10-01 - ZTI</t>
  </si>
  <si>
    <t>VST - SO 10-01 - ZTI</t>
  </si>
  <si>
    <t>100</t>
  </si>
  <si>
    <t>VST - SO 06 - Oplocení areálu a vjezdové brány</t>
  </si>
  <si>
    <t>34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</si>
  <si>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</si>
  <si>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</si>
  <si>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1641141018</t>
  </si>
  <si>
    <t>35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</si>
  <si>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</si>
  <si>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</si>
  <si>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279285103</t>
  </si>
  <si>
    <t>918243174</t>
  </si>
  <si>
    <t>Panely protihlukových stěn plastové z recyklovaného plastu - plné oboustranně pohltivé šířky do 4 m, výšky přes 1,5 do 2,5 m</t>
  </si>
  <si>
    <t>448070860</t>
  </si>
  <si>
    <t>"DVZ - VST_06_oplocení_001_TZ_191210, VST_06_oplocení_002_SITUACE_191130, VST_06_oplocení_003_pohledy_191130</t>
  </si>
  <si>
    <t>"DVZ - VST_06_oplocení_004_řezy_191130, VST_06_oplocení_005_vjezdové brány_191130, VST_06_oplocení_020_Tabulka ZAM_191130</t>
  </si>
  <si>
    <t>166,4</t>
  </si>
  <si>
    <t>Z-04</t>
  </si>
  <si>
    <t>91826111R</t>
  </si>
  <si>
    <t xml:space="preserve">Poznámka k souboru cen:
1. V cenách 918 26-1106 až -1112 nejsou započteny náklady na sloupky; tyto se oceňují cenami souboru cen 918 22-.1.. - Sloupky protihlukových stěn.
</t>
  </si>
  <si>
    <t>Poznámka k položce:
Položka obsahuje dodávku a montáž výplně plotu z tabulí.</t>
  </si>
  <si>
    <t>"Z03 - plexisklo tl. 15 mm</t>
  </si>
  <si>
    <t>Příčky_MS</t>
  </si>
  <si>
    <t>měnící stanice</t>
  </si>
  <si>
    <t>82,368</t>
  </si>
  <si>
    <t>Příčky_SDK</t>
  </si>
  <si>
    <t>SDK příčky</t>
  </si>
  <si>
    <t>1546,823</t>
  </si>
  <si>
    <t>PříčkyP_100</t>
  </si>
  <si>
    <t>porobeton 100mm</t>
  </si>
  <si>
    <t>79,683</t>
  </si>
  <si>
    <t>PříčkyP_150</t>
  </si>
  <si>
    <t>porobeton 150mm</t>
  </si>
  <si>
    <t>1278,545</t>
  </si>
  <si>
    <t>767995114</t>
  </si>
  <si>
    <t>Montáž ostatních atypických zámečnických konstrukcí hmotnosti přes 20 do 50 kg</t>
  </si>
  <si>
    <t>kg</t>
  </si>
  <si>
    <t>-904006949</t>
  </si>
  <si>
    <t xml:space="preserve">Poznámka k souboru cen:
1. Určení cen se řídí hmotností jednotlivě montovaného dílu konstrukce.
</t>
  </si>
  <si>
    <t>"DVZ - 026 TABULKA OSTATNICH</t>
  </si>
  <si>
    <t>"X41</t>
  </si>
  <si>
    <t>30</t>
  </si>
  <si>
    <t>"X42</t>
  </si>
  <si>
    <t>15</t>
  </si>
  <si>
    <t>"X56</t>
  </si>
  <si>
    <t>2*30</t>
  </si>
  <si>
    <t>801293362</t>
  </si>
  <si>
    <t>Tabule stěn či plotů z extrudovaného plexiskla čirého (PMMA) rozměru 2,0 x 1,6 m a tloušťky 15 mm</t>
  </si>
  <si>
    <t>Dotaz  č. 21 - 1.</t>
  </si>
  <si>
    <t>Dotaz  č. 21 - 3.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</si>
  <si>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</si>
  <si>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</si>
  <si>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1214584764</t>
  </si>
  <si>
    <t>"S4</t>
  </si>
  <si>
    <t>(17,6*0,45*2+14,45*0,45*2)</t>
  </si>
  <si>
    <t>(3,25*1,9+1*1,35)</t>
  </si>
  <si>
    <t>(47,8*0,45*2+16,9*0,45*2)</t>
  </si>
  <si>
    <t>(11,55*0,45+11,55*1+23,6*5+5,975*5,975)</t>
  </si>
  <si>
    <t>265,048*0,1 'Přepočtené koeficientem množství</t>
  </si>
  <si>
    <t>58337403</t>
  </si>
  <si>
    <t>kamenivo dekorační (kačírek) frakce 16/32</t>
  </si>
  <si>
    <t>1315356510</t>
  </si>
  <si>
    <t>265,048*0,2 'Přepočtené koeficientem množství</t>
  </si>
  <si>
    <t>-1013481844</t>
  </si>
  <si>
    <t>-1520397223</t>
  </si>
  <si>
    <t>Dotaz  č. 24 - 1.</t>
  </si>
  <si>
    <t>88</t>
  </si>
  <si>
    <t>-803922931</t>
  </si>
  <si>
    <t>(36,69+12,9*8)*0,35</t>
  </si>
  <si>
    <t>(11,29*2+1,8*2)*2*0,2</t>
  </si>
  <si>
    <t>(7,175*4)*0,2</t>
  </si>
  <si>
    <t>4,05*4*0,55</t>
  </si>
  <si>
    <t>8,3*4*0,55</t>
  </si>
  <si>
    <t>92,344*0,1 'Přepočtené koeficientem množství</t>
  </si>
  <si>
    <t>-1595916676</t>
  </si>
  <si>
    <t>92,344*0,2 'Přepočtené koeficientem množství</t>
  </si>
  <si>
    <t>1569916768</t>
  </si>
  <si>
    <t>-603810791</t>
  </si>
  <si>
    <t>71</t>
  </si>
  <si>
    <t>28329233</t>
  </si>
  <si>
    <t>pás asfaltový samolepicí modifikovaný SBS tl 0,4mm s vrchní spřaženou speciálnínosnou vložkou z hliníkové fólie, se sníženou hořlavostí</t>
  </si>
  <si>
    <t>Dotaz  č. 22 - 3.</t>
  </si>
  <si>
    <t>změna kódu a popisu položky</t>
  </si>
  <si>
    <t>174</t>
  </si>
  <si>
    <t>76788111R</t>
  </si>
  <si>
    <t>Záchytný systém proti pádu pro zastřešení objektu VST</t>
  </si>
  <si>
    <t>Poznámka k položce:
Položka obsahuje kompletní dodávku a montáž (včetně veškerého podružného materiálu atd.) záchytného systému pro zastřešení daného objektu v rozsahu dle PD, které vyhovuje všem platným normám a předpisům. Položka obsahuje veškeré přesuny hmot a prostředky nezbytné pro montáž.</t>
  </si>
  <si>
    <t>Dotaz  č. 24 - 2.</t>
  </si>
  <si>
    <t>2058194787</t>
  </si>
  <si>
    <t>(123,3*4*0,35)</t>
  </si>
  <si>
    <t>14*0,65</t>
  </si>
  <si>
    <t>(18+19)*0,65*2</t>
  </si>
  <si>
    <t>(9,2+2,3)*2*0,2*30</t>
  </si>
  <si>
    <t>84,61*0,35*2</t>
  </si>
  <si>
    <t>2,45*4*0,2</t>
  </si>
  <si>
    <t>(8,175+5,05+9)*0,5</t>
  </si>
  <si>
    <t>(15,76+5,05+16,7)*0,5*5</t>
  </si>
  <si>
    <t>533,895*0,1 'Přepočtené koeficientem množství</t>
  </si>
  <si>
    <t>65</t>
  </si>
  <si>
    <t>-886352335</t>
  </si>
  <si>
    <t>533,895*0,2 'Přepočtené koeficientem množství</t>
  </si>
  <si>
    <t>1094730017</t>
  </si>
  <si>
    <t>1993466920</t>
  </si>
  <si>
    <t>76788113R</t>
  </si>
  <si>
    <t>Záchytný systém proti pádu pro zastřešení objektu ODT</t>
  </si>
  <si>
    <t>279</t>
  </si>
  <si>
    <t>266</t>
  </si>
  <si>
    <t>261</t>
  </si>
  <si>
    <t>76788114R</t>
  </si>
  <si>
    <t>Záchytný systém proti pádu pro zastřešení objektu PAB</t>
  </si>
  <si>
    <t>444171111</t>
  </si>
  <si>
    <t>Montáž krytiny střech ocelových konstrukcí z tvarovaných ocelových plechů šroubovaných, výšky budovy do 6 m</t>
  </si>
  <si>
    <t xml:space="preserve">Poznámka k souboru cen:
1. Ceny nelze použít pro ocenění montáže krytiny střech zděných, betonových, případně jiných konstrukcí; tyto se ocení příslušnými cenami katalogu 800-767 Konstrukce zámečnické, případně 800-765 Konstrukce pokrývačské.
</t>
  </si>
  <si>
    <t>"DVZ - 001 TechnickaZprava DPS, 007 KCE pro VZT na střeše</t>
  </si>
  <si>
    <t>"prvek PZ-09, zastřešení protihlukové zástěny</t>
  </si>
  <si>
    <t>11,0</t>
  </si>
  <si>
    <t>Dotaz  č. 22 - 1.</t>
  </si>
  <si>
    <t>74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</si>
  <si>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</si>
  <si>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</si>
  <si>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</si>
  <si>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</si>
  <si>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</si>
  <si>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132</t>
  </si>
  <si>
    <t>713141311</t>
  </si>
  <si>
    <t>Montáž tepelné izolace střech plochých spádovými klíny v ploše kladenými volně</t>
  </si>
  <si>
    <t>133</t>
  </si>
  <si>
    <t>28375909</t>
  </si>
  <si>
    <t>deska EPS 150 do plochých střech a podlah λ=0,035 tl 50mm</t>
  </si>
  <si>
    <t>134</t>
  </si>
  <si>
    <t>28375993.B</t>
  </si>
  <si>
    <t>deska EPS 150 do plochých střech a podlah λ=0,035 tl 200mm</t>
  </si>
  <si>
    <t>Podzemní_stěny</t>
  </si>
  <si>
    <t>plocha podzemních stěn a stěn kanálů</t>
  </si>
  <si>
    <t>1450,464</t>
  </si>
  <si>
    <t>62856003</t>
  </si>
  <si>
    <t>962871579</t>
  </si>
  <si>
    <t>(123,3*2*0,35)</t>
  </si>
  <si>
    <t>105,26*0,35</t>
  </si>
  <si>
    <t>84,3*0,35*2</t>
  </si>
  <si>
    <t>18*2,035</t>
  </si>
  <si>
    <t>23,7*1,025</t>
  </si>
  <si>
    <t>18,9*2,475</t>
  </si>
  <si>
    <t>18,9*1,08</t>
  </si>
  <si>
    <t>8*1,08</t>
  </si>
  <si>
    <t>36*1,985</t>
  </si>
  <si>
    <t>25*1,985</t>
  </si>
  <si>
    <t>2,945*1,08</t>
  </si>
  <si>
    <t>(2,8+2,3)*2*31*0,2</t>
  </si>
  <si>
    <t>(6,5+2,3)*2*15*0,2</t>
  </si>
  <si>
    <t>568,32*0,1 'Přepočtené koeficientem množství</t>
  </si>
  <si>
    <t>350482591</t>
  </si>
  <si>
    <t>568,32*0,2 'Přepočtené koeficientem množství</t>
  </si>
  <si>
    <t>1220571740</t>
  </si>
  <si>
    <t>-641940541</t>
  </si>
  <si>
    <t>199</t>
  </si>
  <si>
    <t>76788112R</t>
  </si>
  <si>
    <t>Záchytný systém proti pádu pro zastřešení objektu OUT</t>
  </si>
  <si>
    <t>14</t>
  </si>
  <si>
    <t>345000003R</t>
  </si>
  <si>
    <t>Dotaz  č. 24 - 4.</t>
  </si>
  <si>
    <t>ODT - SO 20/6 - Ohřev výměn</t>
  </si>
  <si>
    <t>Poznámka k položce:
Poznámka k položce: Topnice L=2200mm 650V 600W MHD  pro sjezdovou výhybku, Topnice L=2200mm 650V 900W MHD pro rozjezd.výhybku, vč. ochranné trubky a úchytu</t>
  </si>
  <si>
    <t>topnice L=2200mm 650V 600W MHD  pro sjezdovou výhybku, topnice L=2200mm 650V 900W MHD pro rozjezd. výhybku, vč. ochranné trubky a úchytu</t>
  </si>
  <si>
    <t>OUT - SO 20/1 - Trolejové vedení - Hala kontrolních prohlídek</t>
  </si>
  <si>
    <t>R299101</t>
  </si>
  <si>
    <t>lampa SBS - červená</t>
  </si>
  <si>
    <t>256</t>
  </si>
  <si>
    <t>-2119249940</t>
  </si>
  <si>
    <t>R299102</t>
  </si>
  <si>
    <t>lampa SBS - zelená</t>
  </si>
  <si>
    <t>590538140</t>
  </si>
  <si>
    <t>R60332</t>
  </si>
  <si>
    <t>kabel CYKY 2Ax1,5</t>
  </si>
  <si>
    <t>1812752241</t>
  </si>
  <si>
    <t>Z-05</t>
  </si>
  <si>
    <t>Dotaz  č. 26 - 2.</t>
  </si>
  <si>
    <t>OUT - SO 20/2 - Trolejové vedení - Hala denního ošetření</t>
  </si>
  <si>
    <t>29</t>
  </si>
  <si>
    <t>31</t>
  </si>
  <si>
    <t>VST - SO 10-09 - EPS</t>
  </si>
  <si>
    <t>7422120R</t>
  </si>
  <si>
    <t>Montáž nosné lišty děrované pozinkované</t>
  </si>
  <si>
    <t>34121M</t>
  </si>
  <si>
    <t xml:space="preserve">kabel 2x0,8 (JE-H(St)H FE180/E30 </t>
  </si>
  <si>
    <t>Dotaz  č. 25 - 7.</t>
  </si>
  <si>
    <t>Dotaz  č. 25 - 1.</t>
  </si>
  <si>
    <t>7422113R</t>
  </si>
  <si>
    <t>Realizace přenosu na dispečink</t>
  </si>
  <si>
    <t>Dotaz  č. 25 - 8.</t>
  </si>
  <si>
    <t>ODT - SO 10-09 - EPS</t>
  </si>
  <si>
    <t>9</t>
  </si>
  <si>
    <t>17</t>
  </si>
  <si>
    <t>kabel 2x0,8 (JE-H(St)H FE180/E30</t>
  </si>
  <si>
    <t>PAB - SO 10-09 - EPS</t>
  </si>
  <si>
    <t>34511M</t>
  </si>
  <si>
    <t>programovatelná ústředna EPS 3 okružní smyčky, 250 adres vč. příslušenství</t>
  </si>
  <si>
    <t>Dotaz  č. 25 - 5.</t>
  </si>
  <si>
    <t>34512M</t>
  </si>
  <si>
    <t>SFP modul pro MM</t>
  </si>
  <si>
    <t>Dotaz  č. 25 - 9.</t>
  </si>
  <si>
    <t>34515M</t>
  </si>
  <si>
    <t>obslužný panel požární ochrany OPPO</t>
  </si>
  <si>
    <t>Dotaz  č. 25 - 6.</t>
  </si>
  <si>
    <t>37</t>
  </si>
  <si>
    <t>38</t>
  </si>
  <si>
    <t>34121MA</t>
  </si>
  <si>
    <t>kabel 2x2x0,8 (JE-H(St)H FE180/E30</t>
  </si>
  <si>
    <t>39</t>
  </si>
  <si>
    <t>34121MB</t>
  </si>
  <si>
    <t>kabel 10x2x0,5 (JE-H(St)H FE180/E30</t>
  </si>
  <si>
    <t>40</t>
  </si>
  <si>
    <t>34122M</t>
  </si>
  <si>
    <t>kabel 2x1,5</t>
  </si>
  <si>
    <t>Dotaz  č. 25 - 2.</t>
  </si>
  <si>
    <t>Dotaz  č. 25 - 3.</t>
  </si>
  <si>
    <t>OUT - SO 10-09 - EPS</t>
  </si>
  <si>
    <t>SLA - SO 13 - Komunikace a chodníky</t>
  </si>
  <si>
    <t>574E66</t>
  </si>
  <si>
    <t>ASFALTOVÝ BETON PRO PODKLADNÍ VRSTVY ACP 16+, 16S TL. 70MM</t>
  </si>
  <si>
    <t>M2</t>
  </si>
  <si>
    <t>OTSKP-2019</t>
  </si>
  <si>
    <t>Dotaz  č. 29 - 5.</t>
  </si>
  <si>
    <t>ODT - SO 11/1-2 - Tramvajová trať - Etapa 1+2</t>
  </si>
  <si>
    <t>521310R1</t>
  </si>
  <si>
    <t>Kolej na betonové desce - vnější kolejiště vozovny - pevná jízdní dráha (PJD) - mimo výhybkové konstrukce</t>
  </si>
  <si>
    <t>Poznámka k položce:
1. Položka obsahuje: - zhotovení nosné betonové desky PJD (včetně případné výztuže, bednění a odbednění, spárořezů a všech dalších položek nutných pro zhotovení betonové desky PJD)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desky PJD a podél hlav kolejnic - kompletní asfaltový kryt koleje dle vzorových řezů, případně adekvátně upravený pro daný systém PJD - podkladní vrstvy štěrkodrti pod desku PJD - očištění, dotažení a naolejování spojkových a svěrkových šroubů před zahájením provozu apod.; 2. Položka neobsahuje: - dodávku kolejnic - viz. samostatné položky; 3. Měří se délka koleje ve smyslu ČSN 73 6360, tj. v ose koleje. Výměra 1 M = 1 bm koleje jednokolejně.</t>
  </si>
  <si>
    <t>13</t>
  </si>
  <si>
    <t>521310R2</t>
  </si>
  <si>
    <t>Kolej na betonové desce - remizovací hala - pevná jízdní dráhy (PJD) - mimo výhybkové konstrukce</t>
  </si>
  <si>
    <t>Poznámka k položce:
1. Položka obsahuje: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hlav kolejnic - očištění, dotažení a naolejování spojkových a svěrkových šroubů před zahájením provozu apod.; 2. Položka neobsahuje: - dodávku kolejnic - viz. samostatné položky - zhotovení nosné betonové desky PJD a konstrukci podlahy (řešeno v rámci SO haly); 3. Způsob měření: Měří se délka koleje ve smyslu ČSN 73 6360, tj. v ose koleje. Výměra 1 M = 1 bm koleje jednokolejně.</t>
  </si>
  <si>
    <t>Dotaz  č. 29 - 1.</t>
  </si>
  <si>
    <t>změna poznámky k položce</t>
  </si>
  <si>
    <t>53199R010</t>
  </si>
  <si>
    <t>Výhybka R50 bloková (výměna, srdcovka, spojovací kolejnice) vč. obalení do recykl. gumy, dopravy a montáže na betonovou desku vč. zhotovení betonové desky, podkladu a krytu, vč. svařování a broušení bez přestavníku a ovládání, bez topnic</t>
  </si>
  <si>
    <t>KUS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</si>
  <si>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 - ohřev výhybek; 3. Způsob měření: Kusem se rozumí kompletní výhybka nebo výhybková konstrukce.</t>
  </si>
  <si>
    <t>53199R011</t>
  </si>
  <si>
    <t>Výhybka R20 bloková (výměna, srdcovka, spojovací kolejnice) vč. obalení do recykl. gumy, dopravy a montáže na betonovou desku vč. zhotovení betonové desky, podkladu a krytu, vč. svařování a broušení bez přestavníku a ovládání, bez topnic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</si>
  <si>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
- ohřev výhybek; 3. Způsob měření: Kusem se rozumí kompletní výhybka nebo výhybková konstrukce.</t>
  </si>
  <si>
    <t>53199R012</t>
  </si>
  <si>
    <t>Výhybka R20 jednojazyková (výměna, srdcovka, spojovací kolejnice) vč. obalení do recykl. gumy, dopravy a montáže na betonovou desku (zhotovení betonové desky, podkladu a krytu, vč. svařování a broušení bez přestavníku a ovládání, bez topnic)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</si>
  <si>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proudů) - zálivky podél hlav kolejnic - očištění, dotažení a naolejování spojkových a svěrkových šroubů před zahájením provozu apod.; 2. Položka neobsahuje: - přestavníky a ovládání - ohřev výhybek - zhotovení nosné betonové desky PJD a konstrukci podlahy (řešeno v rámci SO haly); 3. Způsob měření: Kusem se rozumí kompletní výhybka nebo výhybková konstrukce.</t>
  </si>
  <si>
    <t>ODT - SO 11/3 - Tramvajová trať - Provizorní koleje a odstavné kolejiště</t>
  </si>
  <si>
    <t>521323R</t>
  </si>
  <si>
    <t>KOLEJ TRAMVAJOVÁ Z KOLEJNIC ŽLÁBKOVÝCH NT1 NA PRAŽCÍCH DŘEVĚNÝCH ROZDĚLENÍ 650 MM</t>
  </si>
  <si>
    <t>Poznámka k položce:
1. Položka obsahuje: – sestavení, montáž a uložení kolejnic a pražců (popř. mostnic),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 – směrovou a výškovou úpravu koleje do předepsané polohy; 2. Položka neobsahuje: – dodávku kolejnic – zřízení kolejového lože – svařování kolejnic do bezstykové koleje – broušení koleje – případnou dodávku a montáž pražcových kotev; 3. Způsob měření: Měří se délka koleje ve smyslu ČSN 73 6360, tj. v ose koleje.</t>
  </si>
  <si>
    <t>521840R</t>
  </si>
  <si>
    <t>KOLEJ TRAMVAJOVÁ Z KOLEJNIC BLOKOVÝCH B1 NA TRAMVAJOVÝCH PANELECH, zapůjčení a doprava BKV panelů bude zajištěny Investorem - PMDP, dodávka blokových kolejnic bude rovněž zajištěna Investorem - PMDP</t>
  </si>
  <si>
    <t>Poznámka k položce:
1. Položka obsahuje: - osazení tramvajových panelů (dodávka panelů bude zajištěna ze strany PMDP) - zřízení lože pod tramvajové panely z drti, vč. dodvky materiálu - sestavení, montáž a uložení kolejnic (bez pražců), rozchodnic, podkladnic, můstkových desek, spojek, opěrek, kolejnicových upevňovadel (pryžových profilů do žlabů BKV), podložek (polyetylenových nebo pryžových), těsnících zátek, kotevních šroubů včetně zalití - očištění, dotažení a naolejování spojkových a svěrkových šroubů před zahájením provozu apod.; 2. Položka neobsahuje: - dodávku kolejnic - dodávku železobetonových panelů - svařování kolejnic do bezstykové koleje - broušení kolejnic - případnou dodávku a montáž pražcových kotev; 3. Způsob měření: Měří se délka koleje ve smyslu ČSN 73 6360, tj. v ose koleje.</t>
  </si>
  <si>
    <t>53113R01</t>
  </si>
  <si>
    <t>Výhybka R50 bloková z výzisku (osazení do kolejiště) vč. svařování a broušení výměna, srdcovka, spojovací kolejnice, dřevěné pražce z výzisku, demontáž v rámci SO ODT 11</t>
  </si>
  <si>
    <t>Poznámka k položce:
1. Položka obsahuje: – sestavení, montáž a uložení výhybky nebo jiné výhybkové konstrukce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</si>
  <si>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53113R02</t>
  </si>
  <si>
    <t>Výhybka R50 bloková z výzisku (osazení do kolejiště) vč. svařování a broušení výměna a dřevěné pražce z výzisku, demontáž v rámci SO ODT 11</t>
  </si>
  <si>
    <t>Poznámka k položce:
1. Položka obsahuje: – sestavení, montáž a uložení výměnové části výhybky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</si>
  <si>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OUT - SO 11 - Tramvajová trať</t>
  </si>
  <si>
    <t>52199R01</t>
  </si>
  <si>
    <t>Kolej upevněná na betonovou desku PJD (VR OUT 11.3)</t>
  </si>
  <si>
    <t>Poznámka k položce:
1. Položka obsahuje: – kompletní dodávku a montáž upevnění koleje v rámci daného systému upevnění (upevňovací uzly + montáž na beton. desku), obalení kolejnic (bokovnice + patní profil), podlití kolejic betonem,  svařování a broušení kolejnic, pružnou zálivku podél hlav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</si>
  <si>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52199R02</t>
  </si>
  <si>
    <t>Kolej na podélných betonových prazích - servisní kanál (VR OUT 11.2)</t>
  </si>
  <si>
    <t>Poznámka k položce:
1. Položka obsahuje: – kompletní dodávku a montáž upevnění koleje v rámci daného systému upevnění (podkladnice, svěrky, matice, podložky, patní profil), plentovací bokovnice,podlití koleje samonivelační maltou, svařování a broušení kolejnic, pružnou zálivku podél hlav kolejnic na styku s okolní podlahou – očištění, dotažení a naolejování spojkových a svěrkových šroubů před zahájením provozu apod.; 2. Položka neobsahuje: – dodávku kolejnic; 3. Měří se délka koleje ve smyslu ČSN 73 6360, tj. v ose koleje. Výměry 1 M = 1 bm jednokolejné tratě.</t>
  </si>
  <si>
    <t>52199R03</t>
  </si>
  <si>
    <t>Kolej na ocelových stojkách (VR OUT 11.1)</t>
  </si>
  <si>
    <t>Poznámka k položce:
1. Položka obsahuje: – kompletní dodávku a montáž upevnění koleje v rámci daného systému upevnění (podkladnice, svěrky, matice, podložky, podpatní profil), upevnění podkladnice na sloupek,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koleje jednokolejně.</t>
  </si>
  <si>
    <t>52199R04</t>
  </si>
  <si>
    <t>Kolej upevněná na beton. desku - myčka (VR OUT 11.4)</t>
  </si>
  <si>
    <t>Poznámka k položce:
1. Položka obsahuje: – kompletní dodávku a montáž upevnění koleje v rámci daného systému upevnění (podkladnice, svěrky, matice, podložky, patní profil), podbetonování podkladnic,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</si>
  <si>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6</t>
  </si>
  <si>
    <t>531731R</t>
  </si>
  <si>
    <t>TRAMVAJOVÉ KOLEJOVÉ KŘÍŽENÍ ČTYŘSRDCOVKOVÉ vč. obalení do recykl. gumy, dodávky a montáže na betonovou desku</t>
  </si>
  <si>
    <t>Poznámka k položce:
1. Položka obsahuje: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– železobetonovou desku, naceňuje se položkami ve sd 51 – montážní a závěrné svary, svařování kolejnic do bezstykové koleje – izolované styky – přechodové kolejnice  – broušení koleje – závěry a přestavníky včetně výměnových těles  – ohřev výhybek 3. Způsob měření: Kusem se rozumí kompletní výhybka nebo výhybková konstrukce.</t>
  </si>
  <si>
    <t>SLA - SO 11 - Tramvajová trať</t>
  </si>
  <si>
    <t>521310R3</t>
  </si>
  <si>
    <t>Kolej na betonové desce - pevná jízdní dráha (PJD) "Slovanská alej" - mimo výhybky a kolejové konstrukce</t>
  </si>
  <si>
    <t>Poznámka k položce:
1. Položka obsahuje: zhotovení nosné betonové desky PJD (včetně případné výztuže, bednění a odbednění, spárořezů a všech dalších položek nutných pro zhotovení betonové desky PJD), podlití kolejnic betonem, upevnění koleje v rámci daného systému PJD (dodávka a montáž kompletních upevňovacích uzlů), obalení kolejnic do pryžových profilů (bokovnice + patní profil), svařování a broušení kolejnic, zřízení bezstykové koleje, zálivky podél desky PJD a podél hlav kolejnic, kompletní asfaltový kryt koleje dle vzorových řezů, případně adekvátně upravený pro daný systém PJD, podkladní vrstvy štěrkodrti pod desku PJD, očištění, dotažení a naolejování spojkových a svěrkových šroubů před zahájením provozu apod.
2. Položka neobsahuje: dodávku kolejnic - viz. samostatné položky. 3. Měří se délka koleje ve smyslu ČSN 73 6360, tj. v ose koleje. Výměra 1 m = 1 bm koleje jednokolejně.</t>
  </si>
  <si>
    <t>521332R</t>
  </si>
  <si>
    <t>KOLEJ TRAMVAJOVÁ Z KOLEJNIC ŽLÁBKOVÝCH NT1 NA PRAŽCÍCH BETONOVÝCH ROZDĚLENÍ 650 MM vč. svařování + broušení + obalení kolejnic do pryžových profilů</t>
  </si>
  <si>
    <t>Poznámka k položce:
1. Položka obsahuje: - sestavení, montáž a uložení kolejnic a pražců (popř. mostnic), rozchodnic, podkladnic, můstkových desek, spojek, opěrek, kolejnicových upevňovadel, podložek (polyetylenových nebo pryžových), těsnících zátek, kotevních šroubů včetně zalití - svařování a broušení kolejnic, zřízení bezstykové koleje
- obalení kolejnic do pryžových profilů - očištění, dotažení a naolejování spojkových a svěrkových šroubů před zahájením provozu apod. - směrovou a výškovou úpravu koleje do předepsané polohy; 2. Položka neobsahuje: - zřízení kolejového lože - případnou dodávku a montáž pražcových kotev - dodávku kolejnic; 3. Způsob měření: Měří se délka koleje ve smyslu ČSN 73 6360, tj. v ose koleje.</t>
  </si>
  <si>
    <t>28</t>
  </si>
  <si>
    <t>TRAMVAJOVÉ KOLEJOVÉ KŘÍŽENÍ ČTYŘSRDCOVKOVÉ</t>
  </si>
  <si>
    <t>Poznámka k položce:
1. Položka obsahuje: 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 – železobetonovou desku, naceňuje se položkami ve sd 51  – montážní a závěrné svary, svařování kolejnic do bezstykové koleje  – izolované styky  – přechodové kolejnice  – broušení koleje  – závěry a přestavníky včetně výměnových těles  – ohřev výhybek 3. Způsob měření: Kusem se rozumí kompletní výhybka nebo výhybková konstrukce. 4. vč. obalení do recykl. gumy, dodávky a montáže na betonovou desku</t>
  </si>
  <si>
    <t>229</t>
  </si>
  <si>
    <t>60795201</t>
  </si>
  <si>
    <t>deska kalciumsulfátová pro zdvojené podlahy bez povrchu tl 30mm 600x600mm</t>
  </si>
  <si>
    <t>Dotaz  č. 30 - 1.</t>
  </si>
  <si>
    <t>2841106R</t>
  </si>
  <si>
    <t>dílce vinylové tl 4,5mm pro finální povrchovou úpravu zdbojených podlah [referenční výrobek Drawn firmy Interface]</t>
  </si>
  <si>
    <t>"DVZ - 001 TechnickaZprava DPS, (002-006) pudorys, 027 TABULKA SKLADEB: předpokládané množství - finální vrstva plovoucích podlah</t>
  </si>
  <si>
    <t>"P20" 56,430</t>
  </si>
  <si>
    <t>"P21" 1017,530</t>
  </si>
  <si>
    <t>1073,96*1,1 'Přepočtené koeficientem množství</t>
  </si>
  <si>
    <t>291</t>
  </si>
  <si>
    <t>776231111</t>
  </si>
  <si>
    <t>Montáž podlahovin z vinylu lepením lamel nebo čtverců standardním lepidlem</t>
  </si>
  <si>
    <t>28411080</t>
  </si>
  <si>
    <t>vinyl sametový vyrobený systémem vločkování tl 4,3mm, nylon 6.6, hustota vlákna 70mil/m2, zátěž 33, R10, hořlavost Bfl S1, útlum 20dB</t>
  </si>
  <si>
    <t>Dotaz  č. 30 - 2.</t>
  </si>
  <si>
    <t>298</t>
  </si>
  <si>
    <t>998275101</t>
  </si>
  <si>
    <t>Přesun hmot pro trubní vedení hloubené z trub kameninových pro kanalizace v otevřeném výkopu dopravní vzdálenost do 15 m</t>
  </si>
  <si>
    <t>998275124</t>
  </si>
  <si>
    <t>Přesun hmot pro trubní vedení hloubené z trub kameninových Příplatek k cenám za zvětšený přesun přes vymezenou největší dopravní vzdálenost do 500 m</t>
  </si>
  <si>
    <t>Z-06</t>
  </si>
  <si>
    <t>Dotaz  č. 31 - 10.</t>
  </si>
  <si>
    <t>382413122</t>
  </si>
  <si>
    <t>Osazení plastové jímky z polypropylenu PP na obetonování objemu 20000 l</t>
  </si>
  <si>
    <t>56201012R</t>
  </si>
  <si>
    <t>zemní nádrž plastová s biologickým separátorem, zklidněný nátok, oddělení hrubých nečistot, sedimentace, oxidace, biodegradace, neutralizace kyselosti, objem 55,8m3.</t>
  </si>
  <si>
    <t>56201010R</t>
  </si>
  <si>
    <t>zemní nádrž plastová s biologickým separátorem, zklidněný nátok, oddělení hrubých nečistot, sedimentace, oxidace, biodegradace, neutralizace kyselosti, objem 47m3.</t>
  </si>
  <si>
    <t>PAB - SO 17 - Kanalizace</t>
  </si>
  <si>
    <t>149</t>
  </si>
  <si>
    <t>763411111</t>
  </si>
  <si>
    <t>Sanitární příčky vhodné do mokrého prostředí dělící z dřevotřískových desek s HPL-laminátem tl. 19,6 mm</t>
  </si>
  <si>
    <t xml:space="preserve">Poznámka k souboru cen:
1. Množství měrných jednotek se u cen -1111 až -1116, -1211 až -1216, -2111 až -2114, -2211 až -2214 určuje v m2 plochy příčky bez výškově stavitelných nožek a dveří.
2. U cen -1111, -1121, -1211 je dřevotřísková deska tl. 18 mm opatřena z obou stran vysokotlakým laminátem tl. 0,8 mm.
</t>
  </si>
  <si>
    <t>"X27</t>
  </si>
  <si>
    <t>3,7*2,1</t>
  </si>
  <si>
    <t>"X28</t>
  </si>
  <si>
    <t>1,7*2,1</t>
  </si>
  <si>
    <t>"X29</t>
  </si>
  <si>
    <t>"X31</t>
  </si>
  <si>
    <t>2,725*2,1</t>
  </si>
  <si>
    <t>"X32</t>
  </si>
  <si>
    <t>1,2*2,1</t>
  </si>
  <si>
    <t>"X33</t>
  </si>
  <si>
    <t>"X34</t>
  </si>
  <si>
    <t>"X35</t>
  </si>
  <si>
    <t>1,35*2,1</t>
  </si>
  <si>
    <t>"X36</t>
  </si>
  <si>
    <t>"X37</t>
  </si>
  <si>
    <t>2,7*2,1</t>
  </si>
  <si>
    <t>"X38</t>
  </si>
  <si>
    <t>1,5*2,1</t>
  </si>
  <si>
    <t>"X39</t>
  </si>
  <si>
    <t>1,75*2,1</t>
  </si>
  <si>
    <t>"X40</t>
  </si>
  <si>
    <t>"X59</t>
  </si>
  <si>
    <t>Dotaz  č. 31 - 2-4.</t>
  </si>
  <si>
    <t>150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</si>
  <si>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</si>
  <si>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</si>
  <si>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"X27 - X40</t>
  </si>
  <si>
    <t>změna množství, oprava výpočtu</t>
  </si>
  <si>
    <t>Dotaz  č. 31 - 4.</t>
  </si>
  <si>
    <t>152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</si>
  <si>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</si>
  <si>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</si>
  <si>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</si>
  <si>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</si>
  <si>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</si>
  <si>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771121011</t>
  </si>
  <si>
    <t>Příprava podkladu před provedením dlažby nátěr penetrační na podlahu</t>
  </si>
  <si>
    <t xml:space="preserve">"P2 </t>
  </si>
  <si>
    <t>23,96-4,79</t>
  </si>
  <si>
    <t>"P1, P4</t>
  </si>
  <si>
    <t>4,74+21,28+4,29</t>
  </si>
  <si>
    <t>"P8, P9</t>
  </si>
  <si>
    <t>180,29-22,36-15,28*2-24,31-26,35-3,7</t>
  </si>
  <si>
    <t>"pro sokly" 83,960*0,1</t>
  </si>
  <si>
    <t>771474113</t>
  </si>
  <si>
    <t>Montáž soklů z dlaždic keramických lepených flexibilním lepidlem rovných, výšky přes 90 do 120 mm</t>
  </si>
  <si>
    <t>"P1" 9,80</t>
  </si>
  <si>
    <t>"P2" 21,28</t>
  </si>
  <si>
    <t>"P9" 22,29+11,50+19,09</t>
  </si>
  <si>
    <t>59761009</t>
  </si>
  <si>
    <t>sokl-dlažba keramická slinutá hladká do interiéru i exteriéru 600x95mm</t>
  </si>
  <si>
    <t>83,96*1,1 'Přepočtené koeficientem množství</t>
  </si>
  <si>
    <t>Dlažba_ker</t>
  </si>
  <si>
    <t>"1.NP</t>
  </si>
  <si>
    <t>"2.NP</t>
  </si>
  <si>
    <t>191</t>
  </si>
  <si>
    <t>771592011</t>
  </si>
  <si>
    <t>Čištění vnitřních ploch po položení dlažby podlah nebo schodišť chemickými prostředky</t>
  </si>
  <si>
    <t>192</t>
  </si>
  <si>
    <t>998771103</t>
  </si>
  <si>
    <t>Přesun hmot pro podlahy z dlaždic stanovený z hmotnosti přesunovaného materiálu vodorovná dopravní vzdálenost do 50 m v objektech výšky přes 12 do 24 m</t>
  </si>
  <si>
    <t>193</t>
  </si>
  <si>
    <t>998771193</t>
  </si>
  <si>
    <t>Přesun hmot pro podlahy z dlaždic stanovený z hmotnosti přesunovaného materiálu Příplatek k ceně za zvětšený přesun přes vymezenou největší dopravní vzdálenost do 500 m</t>
  </si>
  <si>
    <t>Dotaz  č. 31 - 9.</t>
  </si>
  <si>
    <t>280</t>
  </si>
  <si>
    <t>"P2</t>
  </si>
  <si>
    <t>43,03+(70,88-(7,65*3,8))+6,26+35,97+33,17+21,62+19,9+23,25+4,81+82,11</t>
  </si>
  <si>
    <t>"P8</t>
  </si>
  <si>
    <t>6,43</t>
  </si>
  <si>
    <t>"P2a</t>
  </si>
  <si>
    <t>8,63+20,7</t>
  </si>
  <si>
    <t>"P3</t>
  </si>
  <si>
    <t>5,25+3,66+2,68+53,07/2+4,41</t>
  </si>
  <si>
    <t>"P5</t>
  </si>
  <si>
    <t>1,76+1,79+1,78+1,59+10,99+1,66+1,91+3,98+8,75+1,54*2+17,56+1,2+2,06+1,35+4,03+3,11+6,69+7,48+5,49</t>
  </si>
  <si>
    <t>"P5a</t>
  </si>
  <si>
    <t>10,99+6,69</t>
  </si>
  <si>
    <t>"P12</t>
  </si>
  <si>
    <t>71,03+4,04+3,44+162,7+2,18+33,91+2,7*2+4,05*2+97,64+10,63+6,57+5,77</t>
  </si>
  <si>
    <t>"3.NP</t>
  </si>
  <si>
    <t>69,89+12,58+4,59+3,51+169,61+26,99+2,7*2+4,05*2+6,57</t>
  </si>
  <si>
    <t>"P16</t>
  </si>
  <si>
    <t>8,72+1,66+2,22+11,9+1,66*2+2,03+1,65+10,52+37,18+4,09+1,57+3,3</t>
  </si>
  <si>
    <t>10,36+1,56*2+1,84+2,25+1,8+10,41+1,66+1,71+3,44</t>
  </si>
  <si>
    <t>"P16a</t>
  </si>
  <si>
    <t>10,52</t>
  </si>
  <si>
    <t>"P18</t>
  </si>
  <si>
    <t>19,19</t>
  </si>
  <si>
    <t>17,72+20,45</t>
  </si>
  <si>
    <t>17,72+19,85</t>
  </si>
  <si>
    <t>"pro sokly" 763,950*0,1</t>
  </si>
  <si>
    <t>281</t>
  </si>
  <si>
    <t>"1. PP"</t>
  </si>
  <si>
    <t>14,50+15,70</t>
  </si>
  <si>
    <t>"1. NP"</t>
  </si>
  <si>
    <t>11,60+19,31+5,75+10,40+7,42+39,70+50,60+24,73+19,20+19,75+6,60+5,60+28,08+19,74</t>
  </si>
  <si>
    <t>"2. NP"</t>
  </si>
  <si>
    <t>28,00+9,05+7,80+35,70+5,90+34,44+19,20+20,15+2*5,10+2*6,90+40,34+13,25+8,45+5,40+10,45</t>
  </si>
  <si>
    <t>"3. NP"</t>
  </si>
  <si>
    <t>40,82+11,34+9,95+7,90+30,38+34,44+18,80+19,75+2*5,10+2*6,90+5,40</t>
  </si>
  <si>
    <t>282</t>
  </si>
  <si>
    <t>763,59*1,1 'Přepočtené koeficientem množství</t>
  </si>
  <si>
    <t>288</t>
  </si>
  <si>
    <t>"pro sokly" 763,590*0,1</t>
  </si>
  <si>
    <t>289</t>
  </si>
  <si>
    <t>209</t>
  </si>
  <si>
    <t>"DVZ - SO_OUT_02_1_007_Pohledy, SO_OUT_02_1_026_tabulka skladeb</t>
  </si>
  <si>
    <t>"P1</t>
  </si>
  <si>
    <t>(3,28+3,47+1,79+1,69+3,5+3,5+1,75+1,75)</t>
  </si>
  <si>
    <t>"P8, P9, P10</t>
  </si>
  <si>
    <t>59,18+48,41+53,84+19,52+3,47+3,47+1,74*2+7,8+1,45*2+2,55+10,73+11,4+2,72+7,32+6,38</t>
  </si>
  <si>
    <t>9,74</t>
  </si>
  <si>
    <t>"P13</t>
  </si>
  <si>
    <t>11,36+11,55*2+16,35+17,35+11,55*2+16,35</t>
  </si>
  <si>
    <t>"pro sokly" 225,710*0,1</t>
  </si>
  <si>
    <t>210</t>
  </si>
  <si>
    <t>"P2" 5,03</t>
  </si>
  <si>
    <t>"P9" 46,96+63,36+36,66+27,16+20,59+19,75+6,20</t>
  </si>
  <si>
    <t>211</t>
  </si>
  <si>
    <t>225,71*1,1 'Přepočtené koeficientem množství</t>
  </si>
  <si>
    <t>217</t>
  </si>
  <si>
    <t>218</t>
  </si>
  <si>
    <t>219</t>
  </si>
  <si>
    <t>OUT - SO 10-12 - ZOTK</t>
  </si>
  <si>
    <t>751.2.01R</t>
  </si>
  <si>
    <t>Křídlová klapka pro odvod kouře a tepla a denní větrání rozměru 1,6 x 2,1 m s výplní křídla z čiré polykarbonátové desky, dodávka a montáž dle technické specifikace obsažené v PD</t>
  </si>
  <si>
    <t>"odečteno z př.č. 004+006 (ZOTK+schéma)" 16</t>
  </si>
  <si>
    <t>5</t>
  </si>
  <si>
    <t>751.4.11R</t>
  </si>
  <si>
    <t>Skleněná pevná kouřová zábrana, dodávka a montáž dle technické specifikace v PD</t>
  </si>
  <si>
    <t>"odměřeno z př.č. 004 (ZOTK)" 55,0</t>
  </si>
  <si>
    <t>Dotaz  č. 31 - 7.</t>
  </si>
  <si>
    <t>Dotaz  č. 31 - 5.</t>
  </si>
  <si>
    <t>ODT - SO 20/1 - Trolejové vedení-Dvůr, vjezd a výjezd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</si>
  <si>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</si>
  <si>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</si>
  <si>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726,972*6 'Přepočtené koeficientem množství</t>
  </si>
  <si>
    <t>Dotaz  č. 33 - 1.</t>
  </si>
  <si>
    <t>ODT - SO 20/4 - Stavební připravenost pro napájecí a zpětné vedení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</si>
  <si>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</si>
  <si>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</si>
  <si>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Dotaz  č. 33 - 2.</t>
  </si>
  <si>
    <t>393,246+5,456+114,94</t>
  </si>
  <si>
    <t>513,642*6 'Přepočtené koeficientem množství</t>
  </si>
  <si>
    <t>162301101X</t>
  </si>
  <si>
    <t>Vodorovné přemístění výkopku nebo sypaniny po suchu na obvyklém dopravním prostředku, bez naložení výkopku, avšak se složením bez rozhrnutí z horniny tř. 1 až 4 na mezideponii zhotovitele</t>
  </si>
  <si>
    <t>Dotaz  č. 33 - 3.</t>
  </si>
  <si>
    <t>162701105X</t>
  </si>
  <si>
    <t>Vodorovné přemístění výkopku nebo sypaniny po suchu na obvyklém dopravním prostředku, bez naložení výkopku, avšak se složením bez rozhrnutí z horniny tř. 1 až 4 na skládku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</si>
  <si>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</si>
  <si>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</si>
  <si>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-1358428282</t>
  </si>
  <si>
    <t>Hl_patek+Hl_rýhP</t>
  </si>
  <si>
    <t>580580692</t>
  </si>
  <si>
    <t>Skládka</t>
  </si>
  <si>
    <t>7</t>
  </si>
  <si>
    <t>-935616801</t>
  </si>
  <si>
    <t>230,606*6 'Přepočtené koeficientem množství</t>
  </si>
  <si>
    <t>VST - SO 07-1 - Drobné stavby a zařízení - Odpadové hospodářství</t>
  </si>
  <si>
    <t>-893826969</t>
  </si>
  <si>
    <t>Hl_rýhP</t>
  </si>
  <si>
    <t>-1261353761</t>
  </si>
  <si>
    <t>1296947758</t>
  </si>
  <si>
    <t>22,617*6 'Přepočtené koeficientem množství</t>
  </si>
  <si>
    <t>VST - SO 07-2 - Drobné stavby a zařízení - Ohýbačka</t>
  </si>
  <si>
    <t>1709507162</t>
  </si>
  <si>
    <t>1962438786</t>
  </si>
  <si>
    <t>-1552356000</t>
  </si>
  <si>
    <t>2,268*6 'Přepočtené koeficientem množství</t>
  </si>
  <si>
    <t>VST - SO 07-3 - Drobné stavby a zařízení - Kalová bezodtoková jímka</t>
  </si>
  <si>
    <t>268047752</t>
  </si>
  <si>
    <t>Hl_jam</t>
  </si>
  <si>
    <t>-563187572</t>
  </si>
  <si>
    <t>-800745895</t>
  </si>
  <si>
    <t>265,392*6 'Přepočtené koeficientem množství</t>
  </si>
  <si>
    <t>VST - SO 15 - Odvodnění tramvajové trati a komunikací</t>
  </si>
  <si>
    <t>-724402191</t>
  </si>
  <si>
    <t>výkop</t>
  </si>
  <si>
    <t>zásyp</t>
  </si>
  <si>
    <t>-1523842440</t>
  </si>
  <si>
    <t>"přebytečná zemina na skládku: výkop - zásyp" výkop-zásyp</t>
  </si>
  <si>
    <t>-1577129566</t>
  </si>
  <si>
    <t>127,341*6 'Přepočtené koeficientem množství</t>
  </si>
  <si>
    <t>167101102</t>
  </si>
  <si>
    <t>Nakládání, skládání a překládání neulehlého výkopku nebo sypaniny nakládání, množství přes 100 m3, z hornin tř. 1 až 4</t>
  </si>
  <si>
    <t>-2011400339</t>
  </si>
  <si>
    <t>171201201</t>
  </si>
  <si>
    <t>Uložení sypaniny na skládky</t>
  </si>
  <si>
    <t>110421016</t>
  </si>
  <si>
    <t>VST - SO 16/1 - Vodovod areálový</t>
  </si>
  <si>
    <t>86964194</t>
  </si>
  <si>
    <t>Zásyp_1</t>
  </si>
  <si>
    <t>Hl_rýh_1</t>
  </si>
  <si>
    <t>1167460121</t>
  </si>
  <si>
    <t>Skládka_1</t>
  </si>
  <si>
    <t>-1226762433</t>
  </si>
  <si>
    <t>246,347*6 'Přepočtené koeficientem množství</t>
  </si>
  <si>
    <t>669104518</t>
  </si>
  <si>
    <t>661974277</t>
  </si>
  <si>
    <t>26,366</t>
  </si>
  <si>
    <t>Zásyp</t>
  </si>
  <si>
    <t>50,985</t>
  </si>
  <si>
    <t>VST - SO 16/2 - Vodovod - přípojka areálu DN 150</t>
  </si>
  <si>
    <t>-1886981358</t>
  </si>
  <si>
    <t>Hl_rýh</t>
  </si>
  <si>
    <t>1583737530</t>
  </si>
  <si>
    <t>-1719143415</t>
  </si>
  <si>
    <t>26,366*6 'Přepočtené koeficientem množství</t>
  </si>
  <si>
    <t>-2039205790</t>
  </si>
  <si>
    <t>Hl_rýh+HL_jam</t>
  </si>
  <si>
    <t>-1308925884</t>
  </si>
  <si>
    <t>Sedlo</t>
  </si>
  <si>
    <t>23,478</t>
  </si>
  <si>
    <t>551,811</t>
  </si>
  <si>
    <t>249,395</t>
  </si>
  <si>
    <t>-1195220133</t>
  </si>
  <si>
    <t>Hl_jam_AN+Hl_rýh</t>
  </si>
  <si>
    <t>-40370574</t>
  </si>
  <si>
    <t>-1735593322</t>
  </si>
  <si>
    <t>551,811*6 'Přepočtené koeficientem množství</t>
  </si>
  <si>
    <t>2030336428</t>
  </si>
  <si>
    <t>1783483498</t>
  </si>
  <si>
    <t>VST - SO 17/2 - Kanalizace - 4. kan přípojka areálu DN 300</t>
  </si>
  <si>
    <t>-1195246614</t>
  </si>
  <si>
    <t>-723322981</t>
  </si>
  <si>
    <t>-1066790824</t>
  </si>
  <si>
    <t>11,518*6 'Přepočtené koeficientem množství</t>
  </si>
  <si>
    <t>-1997835752</t>
  </si>
  <si>
    <t>-1108551653</t>
  </si>
  <si>
    <t>-2049332543</t>
  </si>
  <si>
    <t>Obsyp_potrubí</t>
  </si>
  <si>
    <t>11,518*1,6 'Přepočtené koeficientem množství</t>
  </si>
  <si>
    <t>ODT - SO 15 - Odvodnění tramvajové trati a komunikací</t>
  </si>
  <si>
    <t>-1107783944</t>
  </si>
  <si>
    <t>709222242</t>
  </si>
  <si>
    <t>1343097813</t>
  </si>
  <si>
    <t>467,775*6 'Přepočtené koeficientem množství</t>
  </si>
  <si>
    <t>-1650883657</t>
  </si>
  <si>
    <t>1719522488</t>
  </si>
  <si>
    <t>90,609</t>
  </si>
  <si>
    <t>630,14</t>
  </si>
  <si>
    <t>Strop_GSOL</t>
  </si>
  <si>
    <t>9,915</t>
  </si>
  <si>
    <t>ODT - SO 17/1 - Kanalizace areálová</t>
  </si>
  <si>
    <t>707,36</t>
  </si>
  <si>
    <t>695482813</t>
  </si>
  <si>
    <t>712871969</t>
  </si>
  <si>
    <t>-1253527596</t>
  </si>
  <si>
    <t>630,14*6 'Přepočtené koeficientem množství</t>
  </si>
  <si>
    <t>1177670125</t>
  </si>
  <si>
    <t>-278783765</t>
  </si>
  <si>
    <t>ODT - SO 17/2 - Kanalizace - 2. a 3. kan. přípojka areálu DN 300</t>
  </si>
  <si>
    <t>185984681</t>
  </si>
  <si>
    <t>28653140</t>
  </si>
  <si>
    <t>276601359</t>
  </si>
  <si>
    <t>111,42*6 'Přepočtené koeficientem množství</t>
  </si>
  <si>
    <t>-805196117</t>
  </si>
  <si>
    <t>-604469069</t>
  </si>
  <si>
    <t>PAB - SO 15 - Odvodnění tramvajové trati a komunikací</t>
  </si>
  <si>
    <t>-29131096</t>
  </si>
  <si>
    <t>"výkop" 49,143+73,714</t>
  </si>
  <si>
    <t>1642234105</t>
  </si>
  <si>
    <t>"přebytečná zemina na skáldku: výkop - zásyp" 122,857-zásyp</t>
  </si>
  <si>
    <t>-1983058175</t>
  </si>
  <si>
    <t>22,869*6 'Přepočtené koeficientem množství</t>
  </si>
  <si>
    <t>1096046946</t>
  </si>
  <si>
    <t>-1428296072</t>
  </si>
  <si>
    <t>25,717</t>
  </si>
  <si>
    <t>53,394</t>
  </si>
  <si>
    <t>PAB - SO 16 - Vodovod</t>
  </si>
  <si>
    <t>1117437749</t>
  </si>
  <si>
    <t>1139623657</t>
  </si>
  <si>
    <t>1310434250</t>
  </si>
  <si>
    <t>25,717*6 'Přepočtené koeficientem množství</t>
  </si>
  <si>
    <t>-1327710035</t>
  </si>
  <si>
    <t>Hl_jam+HL_rýh</t>
  </si>
  <si>
    <t>-1502536807</t>
  </si>
  <si>
    <t>-1273008362</t>
  </si>
  <si>
    <t>1190169632</t>
  </si>
  <si>
    <t>-1472574888</t>
  </si>
  <si>
    <t>35,872*6 'Přepočtené koeficientem množství</t>
  </si>
  <si>
    <t>-1552820204</t>
  </si>
  <si>
    <t>2065287963</t>
  </si>
  <si>
    <t>SLA - SO 15 - Odvodnění tramvajové trati a komunikací</t>
  </si>
  <si>
    <t>-2011974202</t>
  </si>
  <si>
    <t>2118451475</t>
  </si>
  <si>
    <t>"přebytečná zemina na skáldku: výkop - zásyp" výkop-zásyp</t>
  </si>
  <si>
    <t>-1115815234</t>
  </si>
  <si>
    <t>26,145*6 'Přepočtené koeficientem množství</t>
  </si>
  <si>
    <t>26872719</t>
  </si>
  <si>
    <t>-1008593021</t>
  </si>
  <si>
    <t>73744701</t>
  </si>
  <si>
    <t>-564006937</t>
  </si>
  <si>
    <t>-660966197</t>
  </si>
  <si>
    <t>748,52*6 'Přepočtené koeficientem množství</t>
  </si>
  <si>
    <t>36</t>
  </si>
  <si>
    <t>1665090040</t>
  </si>
  <si>
    <t>-1992839474</t>
  </si>
  <si>
    <t>-1162873573</t>
  </si>
  <si>
    <t>1740167991</t>
  </si>
  <si>
    <t>20177547</t>
  </si>
  <si>
    <t>48,48*6 'Přepočtené koeficientem množství</t>
  </si>
  <si>
    <t>378231778</t>
  </si>
  <si>
    <t>1322995727</t>
  </si>
  <si>
    <t>015111</t>
  </si>
  <si>
    <t>POPLATKY ZA LIKVIDACŮ ODPADŮ NEKONTAMINOVANÝCH - 17 05 04 VYTĚŽENÉ ZEMINY A HORNINY - I. TŘÍDA TĚŽITELNOSTI</t>
  </si>
  <si>
    <t>T</t>
  </si>
  <si>
    <t>"z jam pro bahníky - přebytečná zemina" 108,0*1,8</t>
  </si>
  <si>
    <t>Z-07</t>
  </si>
  <si>
    <t>131731</t>
  </si>
  <si>
    <t>HLOUBENÍ JAM ZAPAŽ I NEPAŽ TŘ. I, ODVOZ DO 1KM</t>
  </si>
  <si>
    <t>M3</t>
  </si>
  <si>
    <t>"výpočet hloubení viz pol. 131737: zemina určená pro zpětné zásypy dle pol. 17411:" 260,010</t>
  </si>
  <si>
    <t>131737</t>
  </si>
  <si>
    <t>HLOUBENÍ JAM ZAPAŽ I NEPAŽ TŘ. I, ODVOZ DO 16KM</t>
  </si>
  <si>
    <t>"plocha prům. 42,3 m2 x 2,9 m hloubka x 3 ks bahníků" 42,3*2,9*3</t>
  </si>
  <si>
    <t>"poznámka: stávající kryt odstraněn v rámci SO VST13 / ODT11"</t>
  </si>
  <si>
    <t>"odpočet zeminy pro zpětn zásyp" -260,010</t>
  </si>
  <si>
    <t>17411</t>
  </si>
  <si>
    <t>ZÁSYP JAM A RÝH ZEMINOU SE ZHUTNĚNÍM</t>
  </si>
  <si>
    <t>"zpětný zásyp" 368,01-108,00</t>
  </si>
  <si>
    <t>965164R</t>
  </si>
  <si>
    <t>Demontáž koleje na železobetonových panelech rozebráním do součástí vč. bourání žb. panelů</t>
  </si>
  <si>
    <t>Poznámka k položce:
1. Položka obsahuje: – případné rozřezání kolejnicových pasů – uvolnění kolejnic z konstrukce PJD – odstranění kolejnicových propojek, uzemnění a jiného vybavení – úplné rozebrání koleje v místě demontáže koleje do jednotlivých součástí a jejich hrubé očištění – bourání/demontáž kolejového lože z betonu či panelů – naložení vybouraného materiálu na dopravní prostředek – příplatky za ztížené podmínky při práci v kolejišti, např. za překážky na straně koleje apod.; 2. Položka neobsahuje: – odvoz vybouraného materiálu do skladu nebo na likvidaci – poplatky za likvidaci odpadů, nacení se položkami ze ssd 0; 3. Způsob měření: Měří se délka koleje ve smyslu ČSN 73 6360, tj. v ose koleje.</t>
  </si>
  <si>
    <t>533,6</t>
  </si>
  <si>
    <t>změna popisu položky a poznámky k položce</t>
  </si>
  <si>
    <t>56330</t>
  </si>
  <si>
    <t>VOZOVKOVÉ VRSTVY ZE ŠTĚRKODRTI</t>
  </si>
  <si>
    <t>Poznámka k položce:
- dodání kameniva předepsané kvality a zrnitosti - rozprostření a zhutnění vrstvy v předepsané tloušťce - zřízení vrstvy bez rozlišení šířky, pokládání vrstvy po etapách - nezahrnuje postřiky, nátěry</t>
  </si>
  <si>
    <t>"odměřeno z příčných řezů SLA11-003 a situace SLA11-002:"</t>
  </si>
  <si>
    <t>"dvoukolejně" 17,1*1,77</t>
  </si>
  <si>
    <t>"přechod na PJD" 5,0*3,44</t>
  </si>
  <si>
    <t>SLA - SO 22/3 - Přeložky kabelů slaboproud - Telco</t>
  </si>
  <si>
    <t>M21201</t>
  </si>
  <si>
    <t>Bourací práce živice tl. 0,08 m pro kabelovou rýhu 35 x 60 cm (š x h) v chodníku, v celé šiři chodníku do max. šíře chodníku 4 m</t>
  </si>
  <si>
    <t>M21202</t>
  </si>
  <si>
    <t>Bourací práce beton tl. 0,24 m kabelovou rýhu 35 x 60 cm (š x h) v chodníku, v celé šíři chodníku do max. šíře chodníku 4 m</t>
  </si>
  <si>
    <t>Dotaz  č. 37 - 27.</t>
  </si>
  <si>
    <t>Z-08</t>
  </si>
  <si>
    <t>Dotaz  č. 35 - 1.</t>
  </si>
  <si>
    <t>Dotaz  č. 35 - 2.</t>
  </si>
  <si>
    <t>Dotaz  č. 35 - 3.</t>
  </si>
  <si>
    <t>M21211</t>
  </si>
  <si>
    <t>Dotaz  č. 37 - 28.</t>
  </si>
  <si>
    <t>SLA - SO 22/4 - Přeložky kabelů slaboproud - MP</t>
  </si>
  <si>
    <t>Dotaz  č. 37 - 29.</t>
  </si>
  <si>
    <t>899104112</t>
  </si>
  <si>
    <t>Osazení poklopů litinových a ocelových včetně rámů pro třídu zatížení D400, E600</t>
  </si>
  <si>
    <t>1625383768</t>
  </si>
  <si>
    <t>34573118R</t>
  </si>
  <si>
    <t>víko přístupové komory 900x900 z litiny pro třídu zatížení D400</t>
  </si>
  <si>
    <t>66</t>
  </si>
  <si>
    <t>460150214</t>
  </si>
  <si>
    <t>Hloubení zapažených i nezapažených kabelových rýh ručně včetně urovnání dna s přemístěním výkopku do vzdálenosti 3 m od okraje jámy nebo naložením na dopravní prostředek šířky 50 cm, hloubky 30 cm, v hornině třídy 4</t>
  </si>
  <si>
    <t>900+10+570/3</t>
  </si>
  <si>
    <t>46015155R</t>
  </si>
  <si>
    <t>Hloubení kabelových zapažených i nezapažených rýh ručně ostatních rozměrů v hornině tř 4</t>
  </si>
  <si>
    <t>460151554</t>
  </si>
  <si>
    <t>Hloubení zapažených i nezapažených kabelových rýh ručně včetně urovnání dna s přemístěním výkopku do vzdálenosti 3 m od okraje jámy nebo naložením na dopravní prostředek ostatních rozměrů, v hornině třídy 4</t>
  </si>
  <si>
    <t>(1,5*1,1*1,5)*15</t>
  </si>
  <si>
    <t>2,2*2,4*13</t>
  </si>
  <si>
    <t>460510323</t>
  </si>
  <si>
    <t>Kabelové prostupy, kanály a multikanály multikanály plastové včetně osazení, utěsnění a spojování do rýhy, bez výkopových prací s obetonováním 9-cestné</t>
  </si>
  <si>
    <t>změna množství, změná kódu a popisu položky</t>
  </si>
  <si>
    <t>48</t>
  </si>
  <si>
    <t>460531181</t>
  </si>
  <si>
    <t>Osazení kabelové komory z plastů pro běžné zatížení víka z oceli, litiny, nebo betonu půdorysné plochy do 1,0 m2</t>
  </si>
  <si>
    <t>54</t>
  </si>
  <si>
    <t>285,05*15</t>
  </si>
  <si>
    <t>50</t>
  </si>
  <si>
    <t>58932931</t>
  </si>
  <si>
    <t>beton C 25/30 X0 kamenivo frakce 0/8</t>
  </si>
  <si>
    <t>(1,3*1,5*0,2)*4*15</t>
  </si>
  <si>
    <t>ODT - SO 20/5 - Stavební připravenost pro vlakovou cestu</t>
  </si>
  <si>
    <t>58932909</t>
  </si>
  <si>
    <t>beton C 20/25 X0XC2 kamenivo frakce 0/16</t>
  </si>
  <si>
    <t>(1,3*10,5*0,2)*2*165</t>
  </si>
  <si>
    <t>34573003R</t>
  </si>
  <si>
    <t>přechodový díl multikanálu kabelovodu z HDPE 9ti komorového</t>
  </si>
  <si>
    <t>SLA - SO 20/3 - Stavební připravenost pro napájecí a zpětné vedení</t>
  </si>
  <si>
    <t>"dle pol. odvozu" 101,1</t>
  </si>
  <si>
    <t>101,1*1,8 'Přepočtené koeficientem množství</t>
  </si>
  <si>
    <t>460620014</t>
  </si>
  <si>
    <t>Úprava terénu provizorní úprava terénu včetně odkopání drobných nerovností a zásypu prohlubní se zhutněním, v hornině třídy 4</t>
  </si>
  <si>
    <t>90*1,1+(31+13)*1,5+8*3</t>
  </si>
  <si>
    <t>SLA - SO 20/4 - Stavební připravenost pro vlakovou cestu</t>
  </si>
  <si>
    <t>460030011</t>
  </si>
  <si>
    <t>Přípravné terénní práce sejmutí drnu včetně nařezání a uložení na hromady nebo naložení na dopravní prostředek jakékoliv tloušťky</t>
  </si>
  <si>
    <t>"mimo obvod stavby: S1-S5A" 1,0*160,0</t>
  </si>
  <si>
    <t>460030031</t>
  </si>
  <si>
    <t>Přípravné terénní práce vytrhání dlažby včetně ručního rozebrání, vytřídění, odhozu na hromady nebo naložení na dopravní prostředek a očistění kostek nebo dlaždic z pískového podkladu z kostek velkých, spáry nezalité</t>
  </si>
  <si>
    <t>"mimo obvod stavby: S1-S5A" 6*1,5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</si>
  <si>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</si>
  <si>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</si>
  <si>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"mimo obvod stavby: S1-S5A" 2*3*1,5</t>
  </si>
  <si>
    <t>460030095</t>
  </si>
  <si>
    <t>Přípravné terénní práce vytrhání obrub s odkopáním horniny a lože, s odhozením nebo naložením na dopravní prostředek ležatých silničních</t>
  </si>
  <si>
    <t>"mimo obvod stavby: S1-S5A" 2*2</t>
  </si>
  <si>
    <t>460030172</t>
  </si>
  <si>
    <t>Přípravné terénní práce odstranění podkladu nebo krytu komunikace včetně rozpojení na kusy a zarovnání styčné spáry ze živice, tloušťky přes 5 do 10 cm</t>
  </si>
  <si>
    <t>"mimo obvod stavby: S68-S69" 4*2</t>
  </si>
  <si>
    <t>460030182</t>
  </si>
  <si>
    <t>Přípravné terénní práce řezání spár v podkladu nebo krytu betonovém, hloubky přes 10 do 15 cm</t>
  </si>
  <si>
    <t>"mimo obvod stavby: S68-S69" 2*4</t>
  </si>
  <si>
    <t>(6+4)*0,6*1,2 "pod vozovkou</t>
  </si>
  <si>
    <t>(1*1*0,6)*16*2 "šachty</t>
  </si>
  <si>
    <t>460531113</t>
  </si>
  <si>
    <t>Osazení kabelové komory z plastů pro běžné zatížení komorového dílu z polyetylénu HDPE půdorysné plochy do 1,0 m2, světlé hloubky od 0,7 do 1,0 m</t>
  </si>
  <si>
    <t>3457311R</t>
  </si>
  <si>
    <t>komora přístupová kabelovodu 550x550x1050 mm</t>
  </si>
  <si>
    <t>"viz seznam šachet" 12</t>
  </si>
  <si>
    <t>460531114</t>
  </si>
  <si>
    <t>Osazení kabelové komory z plastů pro běžné zatížení komorového dílu z polyetylénu HDPE půdorysné plochy do 1,0 m2, světlé hloubky od 1,0 do 1,3 m</t>
  </si>
  <si>
    <t>3457312R</t>
  </si>
  <si>
    <t>komora přístupová kabelovodu 715x715x1200 mm</t>
  </si>
  <si>
    <t>"viz seznam šachet" 2</t>
  </si>
  <si>
    <t>3457313R</t>
  </si>
  <si>
    <t>komora přístupová kabelovodu 715x715x1350 mm</t>
  </si>
  <si>
    <t>460560234</t>
  </si>
  <si>
    <t>Zásyp kabelových rýh ručně s uložením výkopku ve vrstvách včetně zhutnění a urovnání povrchu šířky 50 cm hloubky 50 cm, v hornině třídy 4</t>
  </si>
  <si>
    <t>460560284</t>
  </si>
  <si>
    <t>Zásyp kabelových rýh ručně s uložením výkopku ve vrstvách včetně zhutnění a urovnání povrchu šířky 50 cm hloubky 100 cm, v hornině třídy 4</t>
  </si>
  <si>
    <t>"mimo obvod stavby: S1-S5A, S68-S69" 6+4</t>
  </si>
  <si>
    <t>"přebytečná zemina z hloubení" 340*0,5*0,5+31,8</t>
  </si>
  <si>
    <t>116,8*15 'Přepočtené koeficientem množství</t>
  </si>
  <si>
    <t>460620007</t>
  </si>
  <si>
    <t>Úprava terénu zatravnění, včetně dodání osiva a zalití vodou na rovině</t>
  </si>
  <si>
    <t>"mimo obvod stavby: S1-S5A" 160,0</t>
  </si>
  <si>
    <t>340*0,5+10*1,5+16*2</t>
  </si>
  <si>
    <t>460620032</t>
  </si>
  <si>
    <t>Úprava terénu vyčištění štěrkového lože při křížení kabelů pod dosavadní kolejí včetně zpětného uložení, urovnání a zhutnění za vyloučení provozu</t>
  </si>
  <si>
    <t>"mimo obvod stavby: S1-S5A" 1,5*2*0,8</t>
  </si>
  <si>
    <t>460650032</t>
  </si>
  <si>
    <t>Vozovky a chodníky zřízení podkladní vrstvy včetně rozprostření a úpravy podkladu ze sypaniny včetně zhutnění, tloušťky přes 10 do 15 cm</t>
  </si>
  <si>
    <t>(6+4)*1,5</t>
  </si>
  <si>
    <t>460650044</t>
  </si>
  <si>
    <t>Vozovky a chodníky zřízení podkladní vrstvy včetně rozprostření a úpravy podkladu ze štěrkopísku, včetně zhutnění, tloušťky přes 15 do 20 cm</t>
  </si>
  <si>
    <t>460650123</t>
  </si>
  <si>
    <t>Vozovky a chodníky kryt vozovky z betonu prostého, tloušťky přes 10 do 15 cm</t>
  </si>
  <si>
    <t>"mimo obvod stavby: S68-S69" 8,0</t>
  </si>
  <si>
    <t>460650151</t>
  </si>
  <si>
    <t>Vozovky a chodníky kladení dlažby včetně spárování, do lože z kameniva těženého z kostek kamenných velkých</t>
  </si>
  <si>
    <t>"mimo obvod stavby: S1-S5A" 9,0</t>
  </si>
  <si>
    <t>460650162</t>
  </si>
  <si>
    <t>Vozovky a chodníky kladení dlažby včetně spárování, do lože z kameniva těženého z dlaždic betonových tvarovaných nebo zámkových</t>
  </si>
  <si>
    <t>460650171</t>
  </si>
  <si>
    <t>Vozovky a chodníky očištění vybouraných kostek nebo dlaždic od spojovacího materiálu s původní výplní spár kamenivem, s odklizením a uložením očištěného materiálu na vzdálenost 3 m z kostek velkých</t>
  </si>
  <si>
    <t>460650176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</si>
  <si>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</si>
  <si>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460650182</t>
  </si>
  <si>
    <t>Vozovky a chodníky osazení obrubníku betonového do lože z betonu se zatřením spár cementovou maltou ležatého chodníkového</t>
  </si>
  <si>
    <t>"mimo obvod stavby: S1-S5A" 4,0</t>
  </si>
  <si>
    <t>460650185</t>
  </si>
  <si>
    <t>Vozovky a chodníky osazení obrubníku betonového do lože z betonu se zatřením spár cementovou maltou ležatého silničního</t>
  </si>
  <si>
    <t>460650912</t>
  </si>
  <si>
    <t>Vozovky a chodníky vyspravení krytu komunikací bezesparých po překopech pro pokládání kabelů, včetně rozprostření, urovnání a zhutnění podkladu kamenivem obalovaným asfaltem tloušťky 6 cm</t>
  </si>
  <si>
    <t>"dle pol. odvozu" 116,8</t>
  </si>
  <si>
    <t>116,8*1,8 'Přepočtené koeficientem množství</t>
  </si>
  <si>
    <t>Chránička PVC ø 110 mm dělená (inž. sítě)</t>
  </si>
  <si>
    <t>Dotaz č. 37 - 5.</t>
  </si>
  <si>
    <t>Dotaz č. 37 - 11.</t>
  </si>
  <si>
    <t>Dotaz č. 37 - 7.</t>
  </si>
  <si>
    <t>Dotaz č. 37 - 8.</t>
  </si>
  <si>
    <t>Dotaz č. 37 - 12.</t>
  </si>
  <si>
    <t>Dotaz č. 37 - 19.</t>
  </si>
  <si>
    <t>Dotaz č. 37 - 20.</t>
  </si>
  <si>
    <t>Dotaz č. 37 - 23.</t>
  </si>
  <si>
    <t>Dotaz č. 37 - 25.</t>
  </si>
  <si>
    <t>Chránička PVC ø 110 mm (inž. sítě)</t>
  </si>
  <si>
    <t>713141152</t>
  </si>
  <si>
    <t>Montáž tepelné izolace střech plochých rohožemi, pásy, deskami, dílci, bloky (izolační materiál ve specifikaci) kladenými volně dvouvrstvá</t>
  </si>
  <si>
    <t>Dotaz č. 39 - 1.</t>
  </si>
  <si>
    <t>-906610895</t>
  </si>
  <si>
    <t>72,355*13,520</t>
  </si>
  <si>
    <t>63151651</t>
  </si>
  <si>
    <t>deska tepelně izolační minerální plochých střech spodní vrstva kolmé vlákno 50kPa λ=0,041 tl 180mm</t>
  </si>
  <si>
    <t>2035817085</t>
  </si>
  <si>
    <t>978,24*1,02 'Přepočtené koeficientem množství</t>
  </si>
  <si>
    <t>63151498</t>
  </si>
  <si>
    <t>deska tepelně izolační minerální plochých střech vrchní vrstva 70kPa λ=0,038-0,039 tl 60mm</t>
  </si>
  <si>
    <t>-1446303841</t>
  </si>
  <si>
    <t>713141153</t>
  </si>
  <si>
    <t>Montáž tepelné izolace střech plochých rohožemi, pásy, deskami, dílci, bloky (izolační materiál ve specifikaci) kladenými volně třívrstvá</t>
  </si>
  <si>
    <t>512057774</t>
  </si>
  <si>
    <t>16,64*36,69</t>
  </si>
  <si>
    <t>106</t>
  </si>
  <si>
    <t>63151470</t>
  </si>
  <si>
    <t>deska tepelně izolační minerální plochých střech spodní vrstva 50kPa λ=0,038-0,039 tl 100mm</t>
  </si>
  <si>
    <t>1178122982</t>
  </si>
  <si>
    <t>610,522*2,02 'Přepočtené koeficientem množství</t>
  </si>
  <si>
    <t>107</t>
  </si>
  <si>
    <t>63151504</t>
  </si>
  <si>
    <t>deska tepelně izolační minerální plochých střech vrchní vrstva 70kPa λ=0,038-0,039 tl 120mm</t>
  </si>
  <si>
    <t>-2004848357</t>
  </si>
  <si>
    <t>610,522*1,02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</si>
  <si>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</si>
  <si>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</si>
  <si>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345395705</t>
  </si>
  <si>
    <t>998713193</t>
  </si>
  <si>
    <t>Přesun hmot pro izolace tepelné stanovený z hmotnosti přesunovaného materiálu Příplatek k cenám za zvětšený přesun přes vymezenou největší dopravní vzdálenost do 500 m</t>
  </si>
  <si>
    <t>1968937857</t>
  </si>
  <si>
    <t>202</t>
  </si>
  <si>
    <t>77751112R</t>
  </si>
  <si>
    <t>Krycí litá stěrka na bázi cementu (5-15 kN/m2), tloušťky do 5 mm</t>
  </si>
  <si>
    <t>Dotaz č. 38 - 2.</t>
  </si>
  <si>
    <t>206</t>
  </si>
  <si>
    <t>998777103</t>
  </si>
  <si>
    <t>Přesun hmot pro podlahy lité stanovený z hmotnosti přesunovaného materiálu vodorovná dopravní vzdálenost do 50 m v objektech výšky přes 12 do 24 m</t>
  </si>
  <si>
    <t>207</t>
  </si>
  <si>
    <t>998777193</t>
  </si>
  <si>
    <t>Přesun hmot pro podlahy lité stanovený z hmotnosti přesunovaného materiálu Příplatek k cenám za zvětšený přesun přes vymezenou největší dopravní vzdálenost do 500 m</t>
  </si>
  <si>
    <t>302</t>
  </si>
  <si>
    <t>77752110R</t>
  </si>
  <si>
    <t>Krycí stěrka dekorativní polyuretanová</t>
  </si>
  <si>
    <t>-1500111096</t>
  </si>
  <si>
    <t>303</t>
  </si>
  <si>
    <t>-1527450049</t>
  </si>
  <si>
    <t>228</t>
  </si>
  <si>
    <t>232</t>
  </si>
  <si>
    <t>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</si>
</sst>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strike/>
      <sz val="9"/>
      <name val="Arial CE"/>
      <family val="2"/>
    </font>
    <font>
      <b/>
      <sz val="8"/>
      <name val="Arial CE"/>
      <family val="2"/>
    </font>
    <font>
      <sz val="8"/>
      <color rgb="FF969696"/>
      <name val="Arial CE"/>
      <family val="2"/>
    </font>
    <font>
      <i/>
      <strike/>
      <sz val="9"/>
      <color rgb="FF0000FF"/>
      <name val="Arial CE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medium"/>
      <bottom style="medium"/>
    </border>
    <border>
      <left/>
      <right style="medium"/>
      <top style="hair">
        <color theme="0" tint="-0.349979996681213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Border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8" fillId="6" borderId="1" xfId="0" applyNumberFormat="1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6" borderId="1" xfId="0" applyFont="1" applyFill="1" applyBorder="1" applyAlignment="1" applyProtection="1">
      <alignment horizontal="center" vertical="center"/>
      <protection/>
    </xf>
    <xf numFmtId="49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8" fillId="6" borderId="1" xfId="0" applyNumberFormat="1" applyFont="1" applyFill="1" applyBorder="1" applyAlignment="1" applyProtection="1">
      <alignment vertical="center"/>
      <protection/>
    </xf>
    <xf numFmtId="4" fontId="8" fillId="6" borderId="1" xfId="0" applyNumberFormat="1" applyFont="1" applyFill="1" applyBorder="1" applyAlignment="1" applyProtection="1">
      <alignment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49" fontId="13" fillId="6" borderId="1" xfId="0" applyNumberFormat="1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165" fontId="13" fillId="6" borderId="1" xfId="0" applyNumberFormat="1" applyFont="1" applyFill="1" applyBorder="1" applyAlignment="1" applyProtection="1">
      <alignment vertical="center"/>
      <protection/>
    </xf>
    <xf numFmtId="4" fontId="13" fillId="6" borderId="1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4" fillId="0" borderId="0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5" fillId="6" borderId="0" xfId="0" applyFont="1" applyFill="1" applyBorder="1" applyAlignment="1" applyProtection="1">
      <alignment horizontal="left" vertical="center" wrapText="1"/>
      <protection/>
    </xf>
    <xf numFmtId="0" fontId="5" fillId="6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horizontal="left" vertical="center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0" fontId="4" fillId="6" borderId="0" xfId="0" applyFont="1" applyFill="1" applyBorder="1" applyAlignment="1" applyProtection="1">
      <alignment vertical="center"/>
      <protection/>
    </xf>
    <xf numFmtId="165" fontId="4" fillId="6" borderId="0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Border="1" applyAlignment="1" applyProtection="1">
      <alignment vertical="center"/>
      <protection/>
    </xf>
    <xf numFmtId="165" fontId="6" fillId="6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>
      <alignment horizontal="left" vertical="center" wrapText="1"/>
    </xf>
    <xf numFmtId="165" fontId="4" fillId="6" borderId="0" xfId="0" applyNumberFormat="1" applyFont="1" applyFill="1" applyBorder="1" applyAlignment="1">
      <alignment vertical="center"/>
    </xf>
    <xf numFmtId="0" fontId="7" fillId="0" borderId="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6" borderId="0" xfId="0" applyFont="1" applyFill="1" applyBorder="1" applyAlignment="1" applyProtection="1">
      <alignment horizontal="left" vertical="center" wrapText="1"/>
      <protection/>
    </xf>
    <xf numFmtId="0" fontId="7" fillId="6" borderId="0" xfId="0" applyFont="1" applyFill="1" applyBorder="1" applyAlignment="1" applyProtection="1">
      <alignment vertical="center"/>
      <protection/>
    </xf>
    <xf numFmtId="165" fontId="7" fillId="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165" fontId="13" fillId="7" borderId="1" xfId="0" applyNumberFormat="1" applyFont="1" applyFill="1" applyBorder="1" applyAlignment="1" applyProtection="1">
      <alignment vertical="center"/>
      <protection locked="0"/>
    </xf>
    <xf numFmtId="4" fontId="13" fillId="7" borderId="1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165" fontId="6" fillId="7" borderId="0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vertical="center"/>
    </xf>
    <xf numFmtId="165" fontId="4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vertical="center"/>
    </xf>
    <xf numFmtId="165" fontId="6" fillId="7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0" fillId="8" borderId="1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8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 wrapText="1"/>
      <protection/>
    </xf>
    <xf numFmtId="4" fontId="8" fillId="8" borderId="1" xfId="0" applyNumberFormat="1" applyFont="1" applyFill="1" applyBorder="1" applyAlignment="1" applyProtection="1">
      <alignment vertical="center"/>
      <protection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vertical="center"/>
      <protection/>
    </xf>
    <xf numFmtId="0" fontId="10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center"/>
    </xf>
    <xf numFmtId="0" fontId="4" fillId="0" borderId="7" xfId="0" applyFont="1" applyBorder="1" applyAlignment="1" applyProtection="1">
      <alignment vertical="center"/>
      <protection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8" borderId="0" xfId="0" applyFont="1" applyFill="1" applyBorder="1" applyAlignment="1">
      <alignment horizontal="left" vertical="center" wrapText="1"/>
    </xf>
    <xf numFmtId="165" fontId="4" fillId="8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 wrapText="1"/>
    </xf>
    <xf numFmtId="165" fontId="6" fillId="8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wrapText="1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4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165" fontId="4" fillId="8" borderId="0" xfId="0" applyNumberFormat="1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/>
    <xf numFmtId="0" fontId="0" fillId="0" borderId="8" xfId="0" applyFont="1" applyBorder="1"/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165" fontId="13" fillId="0" borderId="1" xfId="0" applyNumberFormat="1" applyFont="1" applyBorder="1" applyAlignment="1" applyProtection="1">
      <alignment vertical="center"/>
      <protection/>
    </xf>
    <xf numFmtId="4" fontId="13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8" borderId="1" xfId="0" applyFont="1" applyFill="1" applyBorder="1" applyAlignment="1" applyProtection="1">
      <alignment horizontal="left" vertical="center" wrapText="1"/>
      <protection/>
    </xf>
    <xf numFmtId="0" fontId="11" fillId="8" borderId="0" xfId="0" applyFont="1" applyFill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9" borderId="16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/>
    </xf>
    <xf numFmtId="49" fontId="17" fillId="5" borderId="1" xfId="0" applyNumberFormat="1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center" vertical="center" wrapText="1"/>
      <protection/>
    </xf>
    <xf numFmtId="165" fontId="17" fillId="5" borderId="1" xfId="0" applyNumberFormat="1" applyFont="1" applyFill="1" applyBorder="1" applyAlignment="1" applyProtection="1">
      <alignment vertical="center"/>
      <protection/>
    </xf>
    <xf numFmtId="4" fontId="17" fillId="5" borderId="1" xfId="0" applyNumberFormat="1" applyFont="1" applyFill="1" applyBorder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9" borderId="0" xfId="0" applyFont="1" applyFill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11" fillId="9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0" fontId="10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vertical="center"/>
    </xf>
    <xf numFmtId="165" fontId="4" fillId="9" borderId="0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/>
    </xf>
    <xf numFmtId="165" fontId="6" fillId="9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19" xfId="0" applyBorder="1"/>
    <xf numFmtId="0" fontId="0" fillId="1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" fillId="10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10" borderId="0" xfId="0" applyFont="1" applyFill="1" applyAlignment="1" applyProtection="1">
      <alignment vertical="center"/>
      <protection locked="0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 wrapText="1"/>
    </xf>
    <xf numFmtId="165" fontId="4" fillId="10" borderId="0" xfId="0" applyNumberFormat="1" applyFont="1" applyFill="1" applyAlignment="1">
      <alignment vertical="center"/>
    </xf>
    <xf numFmtId="165" fontId="6" fillId="1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10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vertical="center"/>
    </xf>
    <xf numFmtId="165" fontId="7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0" fontId="6" fillId="10" borderId="0" xfId="0" applyFont="1" applyFill="1" applyAlignment="1">
      <alignment horizontal="left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7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165" fontId="7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vertical="center"/>
    </xf>
    <xf numFmtId="165" fontId="6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11" borderId="1" xfId="0" applyNumberFormat="1" applyFont="1" applyFill="1" applyBorder="1" applyAlignment="1" applyProtection="1">
      <alignment vertical="center"/>
      <protection locked="0"/>
    </xf>
    <xf numFmtId="0" fontId="0" fillId="11" borderId="16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49" fontId="8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/>
    <xf numFmtId="0" fontId="0" fillId="0" borderId="15" xfId="0" applyFont="1" applyBorder="1"/>
    <xf numFmtId="0" fontId="8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 wrapText="1"/>
    </xf>
    <xf numFmtId="165" fontId="4" fillId="11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0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 wrapText="1"/>
    </xf>
    <xf numFmtId="165" fontId="6" fillId="11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1" fillId="11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12" borderId="16" xfId="0" applyFont="1" applyFill="1" applyBorder="1" applyAlignment="1">
      <alignment horizontal="center" vertical="center"/>
    </xf>
    <xf numFmtId="0" fontId="0" fillId="0" borderId="5" xfId="0" applyFont="1" applyBorder="1"/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49" fontId="8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165" fontId="8" fillId="12" borderId="1" xfId="0" applyNumberFormat="1" applyFont="1" applyFill="1" applyBorder="1" applyAlignment="1" applyProtection="1">
      <alignment vertical="center"/>
      <protection locked="0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vertical="center"/>
    </xf>
    <xf numFmtId="0" fontId="10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 wrapText="1"/>
    </xf>
    <xf numFmtId="165" fontId="4" fillId="12" borderId="0" xfId="0" applyNumberFormat="1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10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vertical="center"/>
    </xf>
    <xf numFmtId="165" fontId="4" fillId="12" borderId="0" xfId="0" applyNumberFormat="1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 wrapText="1"/>
    </xf>
    <xf numFmtId="165" fontId="6" fillId="12" borderId="0" xfId="0" applyNumberFormat="1" applyFont="1" applyFill="1" applyBorder="1" applyAlignment="1">
      <alignment vertical="center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49" fontId="1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165" fontId="13" fillId="12" borderId="1" xfId="0" applyNumberFormat="1" applyFont="1" applyFill="1" applyBorder="1" applyAlignment="1" applyProtection="1">
      <alignment vertical="center"/>
      <protection locked="0"/>
    </xf>
    <xf numFmtId="4" fontId="13" fillId="12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BM2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12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2"/>
      <c r="B4" s="106"/>
      <c r="C4" s="702"/>
      <c r="D4" s="702"/>
      <c r="E4" s="710" t="s">
        <v>43</v>
      </c>
      <c r="F4" s="711"/>
      <c r="G4" s="711"/>
      <c r="H4" s="711"/>
      <c r="I4" s="82"/>
      <c r="J4" s="702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703"/>
      <c r="AA4" s="703"/>
      <c r="AB4" s="703"/>
      <c r="AC4" s="703"/>
      <c r="AD4" s="703"/>
      <c r="AE4" s="703"/>
    </row>
    <row r="5" spans="1:31" s="2" customFormat="1" ht="12" customHeight="1">
      <c r="A5" s="12"/>
      <c r="B5" s="106"/>
      <c r="C5" s="702"/>
      <c r="D5" s="83" t="s">
        <v>7</v>
      </c>
      <c r="E5" s="702"/>
      <c r="F5" s="702"/>
      <c r="G5" s="702"/>
      <c r="H5" s="702"/>
      <c r="I5" s="82"/>
      <c r="J5" s="702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703"/>
      <c r="AA5" s="703"/>
      <c r="AB5" s="703"/>
      <c r="AC5" s="703"/>
      <c r="AD5" s="703"/>
      <c r="AE5" s="703"/>
    </row>
    <row r="6" spans="1:31" s="2" customFormat="1" ht="16.5" customHeight="1">
      <c r="A6" s="12"/>
      <c r="B6" s="106"/>
      <c r="C6" s="702"/>
      <c r="D6" s="702"/>
      <c r="E6" s="712" t="s">
        <v>44</v>
      </c>
      <c r="F6" s="711"/>
      <c r="G6" s="711"/>
      <c r="H6" s="711"/>
      <c r="I6" s="82"/>
      <c r="J6" s="702"/>
      <c r="K6" s="65"/>
      <c r="L6" s="65"/>
      <c r="M6" s="65"/>
      <c r="N6" s="126"/>
      <c r="O6" s="703"/>
      <c r="P6" s="1"/>
      <c r="Q6" s="1"/>
      <c r="R6" s="1"/>
      <c r="S6" s="1"/>
      <c r="T6" s="65"/>
      <c r="U6" s="65"/>
      <c r="V6" s="1"/>
      <c r="W6" s="1"/>
      <c r="X6" s="1"/>
      <c r="Y6" s="1"/>
      <c r="Z6" s="703"/>
      <c r="AA6" s="703"/>
      <c r="AB6" s="703"/>
      <c r="AC6" s="703"/>
      <c r="AD6" s="703"/>
      <c r="AE6" s="703"/>
    </row>
    <row r="7" spans="1:25" s="703" customFormat="1" ht="12">
      <c r="A7" s="12"/>
      <c r="B7" s="106"/>
      <c r="C7" s="702"/>
      <c r="D7" s="702"/>
      <c r="E7" s="702"/>
      <c r="F7" s="702"/>
      <c r="G7" s="702"/>
      <c r="H7" s="702"/>
      <c r="I7" s="82"/>
      <c r="J7" s="702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1.75" customHeight="1">
      <c r="A8" s="12"/>
      <c r="B8" s="106"/>
      <c r="C8" s="13" t="s">
        <v>92</v>
      </c>
      <c r="D8" s="13" t="s">
        <v>14</v>
      </c>
      <c r="E8" s="14" t="s">
        <v>1223</v>
      </c>
      <c r="F8" s="15" t="s">
        <v>1224</v>
      </c>
      <c r="G8" s="16" t="s">
        <v>19</v>
      </c>
      <c r="H8" s="677">
        <v>978.24</v>
      </c>
      <c r="I8" s="17"/>
      <c r="J8" s="18">
        <f>ROUND(I8*H8,2)</f>
        <v>0</v>
      </c>
      <c r="K8" s="15" t="s">
        <v>16</v>
      </c>
      <c r="L8" s="670" t="s">
        <v>1092</v>
      </c>
      <c r="M8" s="151" t="s">
        <v>1225</v>
      </c>
      <c r="N8" s="168" t="s">
        <v>193</v>
      </c>
      <c r="O8" s="703"/>
      <c r="P8" s="1"/>
      <c r="Q8" s="1"/>
      <c r="R8" s="1"/>
      <c r="S8" s="1"/>
      <c r="T8" s="65"/>
      <c r="U8" s="65"/>
      <c r="V8" s="1"/>
      <c r="W8" s="1"/>
      <c r="X8" s="1"/>
      <c r="Y8" s="703"/>
      <c r="Z8" s="703"/>
      <c r="AA8" s="703"/>
      <c r="AB8" s="703"/>
      <c r="AC8" s="703"/>
      <c r="AD8" s="703"/>
      <c r="AE8" s="703"/>
      <c r="AR8" s="20" t="s">
        <v>218</v>
      </c>
      <c r="AT8" s="20" t="s">
        <v>14</v>
      </c>
      <c r="AU8" s="20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20" t="s">
        <v>1226</v>
      </c>
    </row>
    <row r="9" spans="1:51" s="5" customFormat="1" ht="22.5">
      <c r="A9" s="12"/>
      <c r="B9" s="106"/>
      <c r="C9" s="67"/>
      <c r="D9" s="84" t="s">
        <v>18</v>
      </c>
      <c r="E9" s="127" t="s">
        <v>0</v>
      </c>
      <c r="F9" s="128" t="s">
        <v>45</v>
      </c>
      <c r="G9" s="67"/>
      <c r="H9" s="127" t="s">
        <v>0</v>
      </c>
      <c r="I9" s="129"/>
      <c r="J9" s="67"/>
      <c r="K9" s="67"/>
      <c r="L9" s="699" t="s">
        <v>1092</v>
      </c>
      <c r="M9" s="709" t="s">
        <v>1225</v>
      </c>
      <c r="N9" s="452"/>
      <c r="O9" s="703"/>
      <c r="P9" s="1"/>
      <c r="Q9" s="1"/>
      <c r="R9" s="1"/>
      <c r="S9" s="1"/>
      <c r="T9" s="65"/>
      <c r="U9" s="65"/>
      <c r="V9" s="1"/>
      <c r="W9" s="1"/>
      <c r="X9" s="1"/>
      <c r="AT9" s="24" t="s">
        <v>18</v>
      </c>
      <c r="AU9" s="24" t="s">
        <v>219</v>
      </c>
      <c r="AV9" s="5" t="s">
        <v>221</v>
      </c>
      <c r="AW9" s="5" t="s">
        <v>224</v>
      </c>
      <c r="AX9" s="5" t="s">
        <v>225</v>
      </c>
      <c r="AY9" s="24" t="s">
        <v>220</v>
      </c>
    </row>
    <row r="10" spans="1:51" s="5" customFormat="1" ht="12">
      <c r="A10" s="12"/>
      <c r="B10" s="106"/>
      <c r="C10" s="67"/>
      <c r="D10" s="84" t="s">
        <v>18</v>
      </c>
      <c r="E10" s="127" t="s">
        <v>0</v>
      </c>
      <c r="F10" s="128" t="s">
        <v>46</v>
      </c>
      <c r="G10" s="67"/>
      <c r="H10" s="127" t="s">
        <v>0</v>
      </c>
      <c r="I10" s="129"/>
      <c r="J10" s="67"/>
      <c r="K10" s="67"/>
      <c r="L10" s="699" t="s">
        <v>1092</v>
      </c>
      <c r="M10" s="709" t="s">
        <v>1225</v>
      </c>
      <c r="N10" s="452"/>
      <c r="O10" s="703"/>
      <c r="P10" s="1"/>
      <c r="Q10" s="1"/>
      <c r="R10" s="1"/>
      <c r="S10" s="1"/>
      <c r="T10" s="65"/>
      <c r="U10" s="65"/>
      <c r="V10" s="1"/>
      <c r="W10" s="1"/>
      <c r="X10" s="1"/>
      <c r="AT10" s="24" t="s">
        <v>18</v>
      </c>
      <c r="AU10" s="24" t="s">
        <v>219</v>
      </c>
      <c r="AV10" s="5" t="s">
        <v>221</v>
      </c>
      <c r="AW10" s="5" t="s">
        <v>224</v>
      </c>
      <c r="AX10" s="5" t="s">
        <v>225</v>
      </c>
      <c r="AY10" s="24" t="s">
        <v>220</v>
      </c>
    </row>
    <row r="11" spans="1:51" s="5" customFormat="1" ht="12">
      <c r="A11" s="12"/>
      <c r="B11" s="106"/>
      <c r="C11" s="67"/>
      <c r="D11" s="84" t="s">
        <v>18</v>
      </c>
      <c r="E11" s="127" t="s">
        <v>0</v>
      </c>
      <c r="F11" s="128" t="s">
        <v>47</v>
      </c>
      <c r="G11" s="67"/>
      <c r="H11" s="127" t="s">
        <v>0</v>
      </c>
      <c r="I11" s="129"/>
      <c r="J11" s="67"/>
      <c r="K11" s="67"/>
      <c r="L11" s="699" t="s">
        <v>1092</v>
      </c>
      <c r="M11" s="709" t="s">
        <v>1225</v>
      </c>
      <c r="N11" s="452"/>
      <c r="O11" s="703"/>
      <c r="P11" s="1"/>
      <c r="Q11" s="1"/>
      <c r="R11" s="1"/>
      <c r="S11" s="1"/>
      <c r="T11" s="65"/>
      <c r="U11" s="65"/>
      <c r="V11" s="1"/>
      <c r="W11" s="1"/>
      <c r="X11" s="1"/>
      <c r="AT11" s="24" t="s">
        <v>18</v>
      </c>
      <c r="AU11" s="24" t="s">
        <v>219</v>
      </c>
      <c r="AV11" s="5" t="s">
        <v>221</v>
      </c>
      <c r="AW11" s="5" t="s">
        <v>224</v>
      </c>
      <c r="AX11" s="5" t="s">
        <v>225</v>
      </c>
      <c r="AY11" s="24" t="s">
        <v>220</v>
      </c>
    </row>
    <row r="12" spans="1:51" s="5" customFormat="1" ht="12">
      <c r="A12" s="12"/>
      <c r="B12" s="106"/>
      <c r="C12" s="67"/>
      <c r="D12" s="84" t="s">
        <v>18</v>
      </c>
      <c r="E12" s="127" t="s">
        <v>0</v>
      </c>
      <c r="F12" s="128" t="s">
        <v>93</v>
      </c>
      <c r="G12" s="67"/>
      <c r="H12" s="127" t="s">
        <v>0</v>
      </c>
      <c r="I12" s="129"/>
      <c r="J12" s="67"/>
      <c r="K12" s="67"/>
      <c r="L12" s="699" t="s">
        <v>1092</v>
      </c>
      <c r="M12" s="709" t="s">
        <v>1225</v>
      </c>
      <c r="N12" s="452"/>
      <c r="O12" s="703"/>
      <c r="P12" s="1"/>
      <c r="Q12" s="1"/>
      <c r="R12" s="1"/>
      <c r="S12" s="1"/>
      <c r="T12" s="65"/>
      <c r="U12" s="65"/>
      <c r="V12" s="1"/>
      <c r="W12" s="1"/>
      <c r="X12" s="1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1:51" s="4" customFormat="1" ht="12">
      <c r="A13" s="12"/>
      <c r="B13" s="106"/>
      <c r="C13" s="50"/>
      <c r="D13" s="84" t="s">
        <v>18</v>
      </c>
      <c r="E13" s="86" t="s">
        <v>0</v>
      </c>
      <c r="F13" s="688" t="s">
        <v>1227</v>
      </c>
      <c r="G13" s="50"/>
      <c r="H13" s="690">
        <v>978.24</v>
      </c>
      <c r="I13" s="89"/>
      <c r="J13" s="50"/>
      <c r="K13" s="50"/>
      <c r="L13" s="699" t="s">
        <v>1092</v>
      </c>
      <c r="M13" s="709" t="s">
        <v>1225</v>
      </c>
      <c r="N13" s="452"/>
      <c r="O13" s="703"/>
      <c r="P13" s="1"/>
      <c r="Q13" s="1"/>
      <c r="R13" s="1"/>
      <c r="S13" s="1"/>
      <c r="T13" s="65"/>
      <c r="U13" s="65"/>
      <c r="V13" s="1"/>
      <c r="W13" s="1"/>
      <c r="X13" s="1"/>
      <c r="AT13" s="22" t="s">
        <v>18</v>
      </c>
      <c r="AU13" s="22" t="s">
        <v>219</v>
      </c>
      <c r="AV13" s="4" t="s">
        <v>219</v>
      </c>
      <c r="AW13" s="4" t="s">
        <v>224</v>
      </c>
      <c r="AX13" s="4" t="s">
        <v>221</v>
      </c>
      <c r="AY13" s="22" t="s">
        <v>220</v>
      </c>
    </row>
    <row r="14" spans="1:65" s="2" customFormat="1" ht="16.5" customHeight="1">
      <c r="A14" s="12"/>
      <c r="B14" s="106"/>
      <c r="C14" s="31" t="s">
        <v>94</v>
      </c>
      <c r="D14" s="31" t="s">
        <v>40</v>
      </c>
      <c r="E14" s="32" t="s">
        <v>1228</v>
      </c>
      <c r="F14" s="33" t="s">
        <v>1229</v>
      </c>
      <c r="G14" s="34" t="s">
        <v>19</v>
      </c>
      <c r="H14" s="697">
        <v>997.805</v>
      </c>
      <c r="I14" s="36"/>
      <c r="J14" s="37">
        <f>ROUND(I14*H14,2)</f>
        <v>0</v>
      </c>
      <c r="K14" s="33" t="s">
        <v>16</v>
      </c>
      <c r="L14" s="670" t="s">
        <v>1092</v>
      </c>
      <c r="M14" s="151" t="s">
        <v>1225</v>
      </c>
      <c r="N14" s="168" t="s">
        <v>193</v>
      </c>
      <c r="O14" s="703"/>
      <c r="P14" s="1"/>
      <c r="Q14" s="1"/>
      <c r="R14" s="1"/>
      <c r="S14" s="1"/>
      <c r="T14" s="65"/>
      <c r="U14" s="65"/>
      <c r="V14" s="1"/>
      <c r="W14" s="1"/>
      <c r="X14" s="1"/>
      <c r="Y14" s="703"/>
      <c r="Z14" s="703"/>
      <c r="AA14" s="703"/>
      <c r="AB14" s="703"/>
      <c r="AC14" s="703"/>
      <c r="AD14" s="703"/>
      <c r="AE14" s="703"/>
      <c r="AR14" s="20" t="s">
        <v>232</v>
      </c>
      <c r="AT14" s="20" t="s">
        <v>40</v>
      </c>
      <c r="AU14" s="20" t="s">
        <v>219</v>
      </c>
      <c r="AY14" s="8" t="s">
        <v>220</v>
      </c>
      <c r="BE14" s="21">
        <f>IF(N14="základní",J14,0)</f>
        <v>0</v>
      </c>
      <c r="BF14" s="21">
        <f>IF(N14="snížená",J14,0)</f>
        <v>0</v>
      </c>
      <c r="BG14" s="21">
        <f>IF(N14="zákl. přenesená",J14,0)</f>
        <v>0</v>
      </c>
      <c r="BH14" s="21">
        <f>IF(N14="sníž. přenesená",J14,0)</f>
        <v>0</v>
      </c>
      <c r="BI14" s="21">
        <f>IF(N14="nulová",J14,0)</f>
        <v>0</v>
      </c>
      <c r="BJ14" s="8" t="s">
        <v>221</v>
      </c>
      <c r="BK14" s="21">
        <f>ROUND(I14*H14,2)</f>
        <v>0</v>
      </c>
      <c r="BL14" s="8" t="s">
        <v>218</v>
      </c>
      <c r="BM14" s="20" t="s">
        <v>1230</v>
      </c>
    </row>
    <row r="15" spans="1:51" s="4" customFormat="1" ht="12">
      <c r="A15" s="12"/>
      <c r="B15" s="106"/>
      <c r="C15" s="50"/>
      <c r="D15" s="84" t="s">
        <v>18</v>
      </c>
      <c r="E15" s="50"/>
      <c r="F15" s="688" t="s">
        <v>1231</v>
      </c>
      <c r="G15" s="50"/>
      <c r="H15" s="690">
        <v>997.805</v>
      </c>
      <c r="I15" s="89"/>
      <c r="J15" s="50"/>
      <c r="K15" s="50"/>
      <c r="L15" s="699" t="s">
        <v>1092</v>
      </c>
      <c r="M15" s="709" t="s">
        <v>1225</v>
      </c>
      <c r="N15" s="452"/>
      <c r="O15" s="703"/>
      <c r="P15" s="1"/>
      <c r="Q15" s="1"/>
      <c r="R15" s="1"/>
      <c r="S15" s="1"/>
      <c r="T15" s="65"/>
      <c r="U15" s="65"/>
      <c r="V15" s="1"/>
      <c r="W15" s="1"/>
      <c r="X15" s="1"/>
      <c r="AT15" s="22" t="s">
        <v>18</v>
      </c>
      <c r="AU15" s="22" t="s">
        <v>219</v>
      </c>
      <c r="AV15" s="4" t="s">
        <v>219</v>
      </c>
      <c r="AW15" s="4" t="s">
        <v>235</v>
      </c>
      <c r="AX15" s="4" t="s">
        <v>221</v>
      </c>
      <c r="AY15" s="22" t="s">
        <v>220</v>
      </c>
    </row>
    <row r="16" spans="1:65" s="2" customFormat="1" ht="16.5" customHeight="1">
      <c r="A16" s="12"/>
      <c r="B16" s="106"/>
      <c r="C16" s="31" t="s">
        <v>428</v>
      </c>
      <c r="D16" s="31" t="s">
        <v>40</v>
      </c>
      <c r="E16" s="32" t="s">
        <v>1232</v>
      </c>
      <c r="F16" s="33" t="s">
        <v>1233</v>
      </c>
      <c r="G16" s="34" t="s">
        <v>19</v>
      </c>
      <c r="H16" s="697">
        <v>997.805</v>
      </c>
      <c r="I16" s="36"/>
      <c r="J16" s="37">
        <f>ROUND(I16*H16,2)</f>
        <v>0</v>
      </c>
      <c r="K16" s="33" t="s">
        <v>16</v>
      </c>
      <c r="L16" s="670" t="s">
        <v>1092</v>
      </c>
      <c r="M16" s="151" t="s">
        <v>1225</v>
      </c>
      <c r="N16" s="168" t="s">
        <v>193</v>
      </c>
      <c r="O16" s="703"/>
      <c r="P16" s="1"/>
      <c r="Q16" s="1"/>
      <c r="R16" s="1"/>
      <c r="S16" s="1"/>
      <c r="T16" s="65"/>
      <c r="U16" s="65"/>
      <c r="V16" s="1"/>
      <c r="W16" s="1"/>
      <c r="X16" s="1"/>
      <c r="Y16" s="703"/>
      <c r="Z16" s="703"/>
      <c r="AA16" s="703"/>
      <c r="AB16" s="703"/>
      <c r="AC16" s="703"/>
      <c r="AD16" s="703"/>
      <c r="AE16" s="703"/>
      <c r="AR16" s="20" t="s">
        <v>232</v>
      </c>
      <c r="AT16" s="20" t="s">
        <v>40</v>
      </c>
      <c r="AU16" s="20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20" t="s">
        <v>1234</v>
      </c>
    </row>
    <row r="17" spans="1:51" s="4" customFormat="1" ht="12">
      <c r="A17" s="12"/>
      <c r="B17" s="106"/>
      <c r="C17" s="50"/>
      <c r="D17" s="84" t="s">
        <v>18</v>
      </c>
      <c r="E17" s="50"/>
      <c r="F17" s="688" t="s">
        <v>1231</v>
      </c>
      <c r="G17" s="50"/>
      <c r="H17" s="690">
        <v>997.805</v>
      </c>
      <c r="I17" s="89"/>
      <c r="J17" s="50"/>
      <c r="K17" s="50"/>
      <c r="L17" s="699" t="s">
        <v>1092</v>
      </c>
      <c r="M17" s="709" t="s">
        <v>1225</v>
      </c>
      <c r="N17" s="452"/>
      <c r="O17" s="703"/>
      <c r="P17" s="1"/>
      <c r="Q17" s="1"/>
      <c r="R17" s="1"/>
      <c r="S17" s="1"/>
      <c r="T17" s="65"/>
      <c r="U17" s="65"/>
      <c r="V17" s="1"/>
      <c r="W17" s="1"/>
      <c r="X17" s="1"/>
      <c r="AT17" s="22" t="s">
        <v>18</v>
      </c>
      <c r="AU17" s="22" t="s">
        <v>219</v>
      </c>
      <c r="AV17" s="4" t="s">
        <v>219</v>
      </c>
      <c r="AW17" s="4" t="s">
        <v>235</v>
      </c>
      <c r="AX17" s="4" t="s">
        <v>221</v>
      </c>
      <c r="AY17" s="22" t="s">
        <v>220</v>
      </c>
    </row>
    <row r="18" spans="1:65" s="2" customFormat="1" ht="21.75" customHeight="1">
      <c r="A18" s="12"/>
      <c r="B18" s="106"/>
      <c r="C18" s="13" t="s">
        <v>95</v>
      </c>
      <c r="D18" s="13" t="s">
        <v>14</v>
      </c>
      <c r="E18" s="14" t="s">
        <v>1235</v>
      </c>
      <c r="F18" s="15" t="s">
        <v>1236</v>
      </c>
      <c r="G18" s="16" t="s">
        <v>19</v>
      </c>
      <c r="H18" s="677">
        <v>610.522</v>
      </c>
      <c r="I18" s="17"/>
      <c r="J18" s="18">
        <f>ROUND(I18*H18,2)</f>
        <v>0</v>
      </c>
      <c r="K18" s="15" t="s">
        <v>16</v>
      </c>
      <c r="L18" s="670" t="s">
        <v>1092</v>
      </c>
      <c r="M18" s="151" t="s">
        <v>1225</v>
      </c>
      <c r="N18" s="168" t="s">
        <v>193</v>
      </c>
      <c r="O18" s="703"/>
      <c r="P18" s="1"/>
      <c r="Q18" s="1"/>
      <c r="R18" s="1"/>
      <c r="S18" s="1"/>
      <c r="T18" s="65"/>
      <c r="U18" s="65"/>
      <c r="V18" s="1"/>
      <c r="W18" s="1"/>
      <c r="X18" s="1"/>
      <c r="Y18" s="703"/>
      <c r="Z18" s="703"/>
      <c r="AA18" s="703"/>
      <c r="AB18" s="703"/>
      <c r="AC18" s="703"/>
      <c r="AD18" s="703"/>
      <c r="AE18" s="703"/>
      <c r="AR18" s="20" t="s">
        <v>218</v>
      </c>
      <c r="AT18" s="20" t="s">
        <v>14</v>
      </c>
      <c r="AU18" s="20" t="s">
        <v>219</v>
      </c>
      <c r="AY18" s="8" t="s">
        <v>220</v>
      </c>
      <c r="BE18" s="21">
        <f>IF(N18="základní",J18,0)</f>
        <v>0</v>
      </c>
      <c r="BF18" s="21">
        <f>IF(N18="snížená",J18,0)</f>
        <v>0</v>
      </c>
      <c r="BG18" s="21">
        <f>IF(N18="zákl. přenesená",J18,0)</f>
        <v>0</v>
      </c>
      <c r="BH18" s="21">
        <f>IF(N18="sníž. přenesená",J18,0)</f>
        <v>0</v>
      </c>
      <c r="BI18" s="21">
        <f>IF(N18="nulová",J18,0)</f>
        <v>0</v>
      </c>
      <c r="BJ18" s="8" t="s">
        <v>221</v>
      </c>
      <c r="BK18" s="21">
        <f>ROUND(I18*H18,2)</f>
        <v>0</v>
      </c>
      <c r="BL18" s="8" t="s">
        <v>218</v>
      </c>
      <c r="BM18" s="20" t="s">
        <v>1237</v>
      </c>
    </row>
    <row r="19" spans="1:51" s="5" customFormat="1" ht="22.5">
      <c r="A19" s="12"/>
      <c r="B19" s="106"/>
      <c r="C19" s="67"/>
      <c r="D19" s="84" t="s">
        <v>18</v>
      </c>
      <c r="E19" s="127" t="s">
        <v>0</v>
      </c>
      <c r="F19" s="128" t="s">
        <v>45</v>
      </c>
      <c r="G19" s="67"/>
      <c r="H19" s="127" t="s">
        <v>0</v>
      </c>
      <c r="I19" s="129"/>
      <c r="J19" s="67"/>
      <c r="K19" s="67"/>
      <c r="L19" s="699" t="s">
        <v>1092</v>
      </c>
      <c r="M19" s="709" t="s">
        <v>1225</v>
      </c>
      <c r="N19" s="452"/>
      <c r="O19" s="703"/>
      <c r="P19" s="1"/>
      <c r="Q19" s="1"/>
      <c r="R19" s="1"/>
      <c r="S19" s="1"/>
      <c r="T19" s="65"/>
      <c r="U19" s="65"/>
      <c r="V19" s="1"/>
      <c r="W19" s="1"/>
      <c r="X19" s="1"/>
      <c r="AT19" s="24" t="s">
        <v>18</v>
      </c>
      <c r="AU19" s="24" t="s">
        <v>219</v>
      </c>
      <c r="AV19" s="5" t="s">
        <v>221</v>
      </c>
      <c r="AW19" s="5" t="s">
        <v>224</v>
      </c>
      <c r="AX19" s="5" t="s">
        <v>225</v>
      </c>
      <c r="AY19" s="24" t="s">
        <v>220</v>
      </c>
    </row>
    <row r="20" spans="1:51" s="5" customFormat="1" ht="12">
      <c r="A20" s="12"/>
      <c r="B20" s="106"/>
      <c r="C20" s="67"/>
      <c r="D20" s="84" t="s">
        <v>18</v>
      </c>
      <c r="E20" s="127" t="s">
        <v>0</v>
      </c>
      <c r="F20" s="128" t="s">
        <v>46</v>
      </c>
      <c r="G20" s="67"/>
      <c r="H20" s="127" t="s">
        <v>0</v>
      </c>
      <c r="I20" s="129"/>
      <c r="J20" s="67"/>
      <c r="K20" s="67"/>
      <c r="L20" s="699" t="s">
        <v>1092</v>
      </c>
      <c r="M20" s="709" t="s">
        <v>1225</v>
      </c>
      <c r="N20" s="452"/>
      <c r="O20" s="703"/>
      <c r="P20" s="1"/>
      <c r="Q20" s="1"/>
      <c r="R20" s="1"/>
      <c r="S20" s="1"/>
      <c r="T20" s="65"/>
      <c r="U20" s="65"/>
      <c r="V20" s="1"/>
      <c r="W20" s="1"/>
      <c r="X20" s="1"/>
      <c r="AT20" s="24" t="s">
        <v>18</v>
      </c>
      <c r="AU20" s="24" t="s">
        <v>219</v>
      </c>
      <c r="AV20" s="5" t="s">
        <v>221</v>
      </c>
      <c r="AW20" s="5" t="s">
        <v>224</v>
      </c>
      <c r="AX20" s="5" t="s">
        <v>225</v>
      </c>
      <c r="AY20" s="24" t="s">
        <v>220</v>
      </c>
    </row>
    <row r="21" spans="1:51" s="5" customFormat="1" ht="12">
      <c r="A21" s="12"/>
      <c r="B21" s="106"/>
      <c r="C21" s="67"/>
      <c r="D21" s="84" t="s">
        <v>18</v>
      </c>
      <c r="E21" s="127" t="s">
        <v>0</v>
      </c>
      <c r="F21" s="128" t="s">
        <v>47</v>
      </c>
      <c r="G21" s="67"/>
      <c r="H21" s="127" t="s">
        <v>0</v>
      </c>
      <c r="I21" s="129"/>
      <c r="J21" s="67"/>
      <c r="K21" s="67"/>
      <c r="L21" s="699" t="s">
        <v>1092</v>
      </c>
      <c r="M21" s="709" t="s">
        <v>1225</v>
      </c>
      <c r="N21" s="452"/>
      <c r="O21" s="703"/>
      <c r="P21" s="1"/>
      <c r="Q21" s="1"/>
      <c r="R21" s="1"/>
      <c r="S21" s="1"/>
      <c r="T21" s="65"/>
      <c r="U21" s="65"/>
      <c r="V21" s="1"/>
      <c r="W21" s="1"/>
      <c r="X21" s="1"/>
      <c r="AT21" s="24" t="s">
        <v>18</v>
      </c>
      <c r="AU21" s="24" t="s">
        <v>219</v>
      </c>
      <c r="AV21" s="5" t="s">
        <v>221</v>
      </c>
      <c r="AW21" s="5" t="s">
        <v>224</v>
      </c>
      <c r="AX21" s="5" t="s">
        <v>225</v>
      </c>
      <c r="AY21" s="24" t="s">
        <v>220</v>
      </c>
    </row>
    <row r="22" spans="1:51" s="5" customFormat="1" ht="12">
      <c r="A22" s="12"/>
      <c r="B22" s="106"/>
      <c r="C22" s="67"/>
      <c r="D22" s="84" t="s">
        <v>18</v>
      </c>
      <c r="E22" s="127" t="s">
        <v>0</v>
      </c>
      <c r="F22" s="128" t="s">
        <v>96</v>
      </c>
      <c r="G22" s="67"/>
      <c r="H22" s="127" t="s">
        <v>0</v>
      </c>
      <c r="I22" s="129"/>
      <c r="J22" s="67"/>
      <c r="K22" s="67"/>
      <c r="L22" s="699" t="s">
        <v>1092</v>
      </c>
      <c r="M22" s="709" t="s">
        <v>1225</v>
      </c>
      <c r="N22" s="452"/>
      <c r="O22" s="703"/>
      <c r="P22" s="1"/>
      <c r="Q22" s="1"/>
      <c r="R22" s="1"/>
      <c r="S22" s="1"/>
      <c r="T22" s="65"/>
      <c r="U22" s="65"/>
      <c r="V22" s="1"/>
      <c r="W22" s="1"/>
      <c r="X22" s="1"/>
      <c r="AT22" s="24" t="s">
        <v>18</v>
      </c>
      <c r="AU22" s="24" t="s">
        <v>219</v>
      </c>
      <c r="AV22" s="5" t="s">
        <v>221</v>
      </c>
      <c r="AW22" s="5" t="s">
        <v>224</v>
      </c>
      <c r="AX22" s="5" t="s">
        <v>225</v>
      </c>
      <c r="AY22" s="24" t="s">
        <v>220</v>
      </c>
    </row>
    <row r="23" spans="1:51" s="4" customFormat="1" ht="12">
      <c r="A23" s="12"/>
      <c r="B23" s="106"/>
      <c r="C23" s="50"/>
      <c r="D23" s="84" t="s">
        <v>18</v>
      </c>
      <c r="E23" s="86" t="s">
        <v>0</v>
      </c>
      <c r="F23" s="688" t="s">
        <v>1238</v>
      </c>
      <c r="G23" s="50"/>
      <c r="H23" s="690">
        <v>610.522</v>
      </c>
      <c r="I23" s="89"/>
      <c r="J23" s="50"/>
      <c r="K23" s="50"/>
      <c r="L23" s="699" t="s">
        <v>1092</v>
      </c>
      <c r="M23" s="709" t="s">
        <v>1225</v>
      </c>
      <c r="N23" s="452"/>
      <c r="O23" s="703"/>
      <c r="P23" s="1"/>
      <c r="Q23" s="1"/>
      <c r="R23" s="1"/>
      <c r="S23" s="1"/>
      <c r="T23" s="65"/>
      <c r="U23" s="65"/>
      <c r="V23" s="1"/>
      <c r="W23" s="1"/>
      <c r="X23" s="1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221</v>
      </c>
      <c r="AY23" s="22" t="s">
        <v>220</v>
      </c>
    </row>
    <row r="24" spans="1:65" s="2" customFormat="1" ht="16.5" customHeight="1">
      <c r="A24" s="12"/>
      <c r="B24" s="106"/>
      <c r="C24" s="31" t="s">
        <v>1239</v>
      </c>
      <c r="D24" s="31" t="s">
        <v>40</v>
      </c>
      <c r="E24" s="32" t="s">
        <v>1240</v>
      </c>
      <c r="F24" s="33" t="s">
        <v>1241</v>
      </c>
      <c r="G24" s="34" t="s">
        <v>19</v>
      </c>
      <c r="H24" s="697">
        <v>1233.254</v>
      </c>
      <c r="I24" s="36"/>
      <c r="J24" s="37">
        <f>ROUND(I24*H24,2)</f>
        <v>0</v>
      </c>
      <c r="K24" s="33" t="s">
        <v>16</v>
      </c>
      <c r="L24" s="670" t="s">
        <v>1092</v>
      </c>
      <c r="M24" s="151" t="s">
        <v>1225</v>
      </c>
      <c r="N24" s="168" t="s">
        <v>193</v>
      </c>
      <c r="O24" s="703"/>
      <c r="P24" s="1"/>
      <c r="Q24" s="1"/>
      <c r="R24" s="1"/>
      <c r="S24" s="1"/>
      <c r="T24" s="65"/>
      <c r="U24" s="65"/>
      <c r="V24" s="1"/>
      <c r="W24" s="1"/>
      <c r="X24" s="1"/>
      <c r="Y24" s="703"/>
      <c r="Z24" s="703"/>
      <c r="AA24" s="703"/>
      <c r="AB24" s="703"/>
      <c r="AC24" s="703"/>
      <c r="AD24" s="703"/>
      <c r="AE24" s="703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1242</v>
      </c>
    </row>
    <row r="25" spans="1:51" s="4" customFormat="1" ht="12">
      <c r="A25" s="12"/>
      <c r="B25" s="106"/>
      <c r="C25" s="50"/>
      <c r="D25" s="84" t="s">
        <v>18</v>
      </c>
      <c r="E25" s="50"/>
      <c r="F25" s="688" t="s">
        <v>1243</v>
      </c>
      <c r="G25" s="50"/>
      <c r="H25" s="690">
        <v>1233.254</v>
      </c>
      <c r="I25" s="89"/>
      <c r="J25" s="50"/>
      <c r="K25" s="50"/>
      <c r="L25" s="699" t="s">
        <v>1092</v>
      </c>
      <c r="M25" s="709" t="s">
        <v>1225</v>
      </c>
      <c r="N25" s="452"/>
      <c r="O25" s="703"/>
      <c r="P25" s="1"/>
      <c r="Q25" s="1"/>
      <c r="R25" s="1"/>
      <c r="S25" s="1"/>
      <c r="T25" s="65"/>
      <c r="U25" s="65"/>
      <c r="V25" s="1"/>
      <c r="W25" s="1"/>
      <c r="X25" s="1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16.5" customHeight="1">
      <c r="A26" s="12"/>
      <c r="B26" s="106"/>
      <c r="C26" s="31" t="s">
        <v>1244</v>
      </c>
      <c r="D26" s="31" t="s">
        <v>40</v>
      </c>
      <c r="E26" s="32" t="s">
        <v>1245</v>
      </c>
      <c r="F26" s="33" t="s">
        <v>1246</v>
      </c>
      <c r="G26" s="34" t="s">
        <v>19</v>
      </c>
      <c r="H26" s="697">
        <v>622.732</v>
      </c>
      <c r="I26" s="36"/>
      <c r="J26" s="37">
        <f>ROUND(I26*H26,2)</f>
        <v>0</v>
      </c>
      <c r="K26" s="33" t="s">
        <v>16</v>
      </c>
      <c r="L26" s="670" t="s">
        <v>1092</v>
      </c>
      <c r="M26" s="151" t="s">
        <v>1225</v>
      </c>
      <c r="N26" s="168" t="s">
        <v>193</v>
      </c>
      <c r="O26" s="703"/>
      <c r="P26" s="1"/>
      <c r="Q26" s="1"/>
      <c r="R26" s="1"/>
      <c r="S26" s="1"/>
      <c r="T26" s="65"/>
      <c r="U26" s="65"/>
      <c r="V26" s="1"/>
      <c r="W26" s="1"/>
      <c r="X26" s="1"/>
      <c r="Y26" s="703"/>
      <c r="Z26" s="703"/>
      <c r="AA26" s="703"/>
      <c r="AB26" s="703"/>
      <c r="AC26" s="703"/>
      <c r="AD26" s="703"/>
      <c r="AE26" s="703"/>
      <c r="AR26" s="20" t="s">
        <v>232</v>
      </c>
      <c r="AT26" s="20" t="s">
        <v>40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1247</v>
      </c>
    </row>
    <row r="27" spans="1:51" s="4" customFormat="1" ht="12">
      <c r="A27" s="12"/>
      <c r="B27" s="106"/>
      <c r="C27" s="50"/>
      <c r="D27" s="84" t="s">
        <v>18</v>
      </c>
      <c r="E27" s="50"/>
      <c r="F27" s="688" t="s">
        <v>1248</v>
      </c>
      <c r="G27" s="50"/>
      <c r="H27" s="690">
        <v>622.732</v>
      </c>
      <c r="I27" s="89"/>
      <c r="J27" s="50"/>
      <c r="K27" s="50"/>
      <c r="L27" s="699" t="s">
        <v>1092</v>
      </c>
      <c r="M27" s="709" t="s">
        <v>1225</v>
      </c>
      <c r="N27" s="452"/>
      <c r="O27" s="703"/>
      <c r="P27" s="1"/>
      <c r="Q27" s="1"/>
      <c r="R27" s="1"/>
      <c r="S27" s="1"/>
      <c r="T27" s="65"/>
      <c r="U27" s="65"/>
      <c r="V27" s="1"/>
      <c r="W27" s="1"/>
      <c r="X27" s="1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1:65" s="2" customFormat="1" ht="21.75" customHeight="1">
      <c r="A28" s="12"/>
      <c r="B28" s="106"/>
      <c r="C28" s="13" t="s">
        <v>374</v>
      </c>
      <c r="D28" s="13" t="s">
        <v>14</v>
      </c>
      <c r="E28" s="14" t="s">
        <v>1249</v>
      </c>
      <c r="F28" s="15" t="s">
        <v>1250</v>
      </c>
      <c r="G28" s="16" t="s">
        <v>29</v>
      </c>
      <c r="H28" s="677">
        <v>80.354</v>
      </c>
      <c r="I28" s="17"/>
      <c r="J28" s="18">
        <f>ROUND(I28*H28,2)</f>
        <v>0</v>
      </c>
      <c r="K28" s="15" t="s">
        <v>16</v>
      </c>
      <c r="L28" s="670" t="s">
        <v>1092</v>
      </c>
      <c r="M28" s="151" t="s">
        <v>1225</v>
      </c>
      <c r="N28" s="168" t="s">
        <v>193</v>
      </c>
      <c r="O28" s="703"/>
      <c r="P28" s="1"/>
      <c r="Q28" s="1"/>
      <c r="R28" s="1"/>
      <c r="S28" s="1"/>
      <c r="T28" s="65"/>
      <c r="U28" s="65"/>
      <c r="V28" s="1"/>
      <c r="W28" s="1"/>
      <c r="X28" s="1"/>
      <c r="Y28" s="703"/>
      <c r="Z28" s="703"/>
      <c r="AA28" s="703"/>
      <c r="AB28" s="703"/>
      <c r="AC28" s="703"/>
      <c r="AD28" s="703"/>
      <c r="AE28" s="703"/>
      <c r="AR28" s="20" t="s">
        <v>218</v>
      </c>
      <c r="AT28" s="20" t="s">
        <v>14</v>
      </c>
      <c r="AU28" s="20" t="s">
        <v>219</v>
      </c>
      <c r="AY28" s="8" t="s">
        <v>220</v>
      </c>
      <c r="BE28" s="21">
        <f>IF(N28="základní",J28,0)</f>
        <v>0</v>
      </c>
      <c r="BF28" s="21">
        <f>IF(N28="snížená",J28,0)</f>
        <v>0</v>
      </c>
      <c r="BG28" s="21">
        <f>IF(N28="zákl. přenesená",J28,0)</f>
        <v>0</v>
      </c>
      <c r="BH28" s="21">
        <f>IF(N28="sníž. přenesená",J28,0)</f>
        <v>0</v>
      </c>
      <c r="BI28" s="21">
        <f>IF(N28="nulová",J28,0)</f>
        <v>0</v>
      </c>
      <c r="BJ28" s="8" t="s">
        <v>221</v>
      </c>
      <c r="BK28" s="21">
        <f>ROUND(I28*H28,2)</f>
        <v>0</v>
      </c>
      <c r="BL28" s="8" t="s">
        <v>218</v>
      </c>
      <c r="BM28" s="20" t="s">
        <v>1251</v>
      </c>
    </row>
    <row r="29" spans="1:65" s="2" customFormat="1" ht="21.75" customHeight="1">
      <c r="A29" s="12"/>
      <c r="B29" s="106"/>
      <c r="C29" s="13" t="s">
        <v>378</v>
      </c>
      <c r="D29" s="13" t="s">
        <v>14</v>
      </c>
      <c r="E29" s="14" t="s">
        <v>1252</v>
      </c>
      <c r="F29" s="15" t="s">
        <v>1253</v>
      </c>
      <c r="G29" s="16" t="s">
        <v>29</v>
      </c>
      <c r="H29" s="677">
        <v>80.354</v>
      </c>
      <c r="I29" s="17"/>
      <c r="J29" s="18">
        <f>ROUND(I29*H29,2)</f>
        <v>0</v>
      </c>
      <c r="K29" s="15" t="s">
        <v>16</v>
      </c>
      <c r="L29" s="670" t="s">
        <v>1092</v>
      </c>
      <c r="M29" s="151" t="s">
        <v>1225</v>
      </c>
      <c r="N29" s="168" t="s">
        <v>193</v>
      </c>
      <c r="O29" s="703"/>
      <c r="P29" s="1"/>
      <c r="Q29" s="1"/>
      <c r="R29" s="1"/>
      <c r="S29" s="1"/>
      <c r="T29" s="65"/>
      <c r="U29" s="65"/>
      <c r="V29" s="1"/>
      <c r="W29" s="1"/>
      <c r="X29" s="1"/>
      <c r="Y29" s="703"/>
      <c r="Z29" s="703"/>
      <c r="AA29" s="703"/>
      <c r="AB29" s="703"/>
      <c r="AC29" s="703"/>
      <c r="AD29" s="703"/>
      <c r="AE29" s="703"/>
      <c r="AR29" s="20" t="s">
        <v>218</v>
      </c>
      <c r="AT29" s="20" t="s">
        <v>14</v>
      </c>
      <c r="AU29" s="20" t="s">
        <v>219</v>
      </c>
      <c r="AY29" s="8" t="s">
        <v>220</v>
      </c>
      <c r="BE29" s="21">
        <f>IF(N29="základní",J29,0)</f>
        <v>0</v>
      </c>
      <c r="BF29" s="21">
        <f>IF(N29="snížená",J29,0)</f>
        <v>0</v>
      </c>
      <c r="BG29" s="21">
        <f>IF(N29="zákl. přenesená",J29,0)</f>
        <v>0</v>
      </c>
      <c r="BH29" s="21">
        <f>IF(N29="sníž. přenesená",J29,0)</f>
        <v>0</v>
      </c>
      <c r="BI29" s="21">
        <f>IF(N29="nulová",J29,0)</f>
        <v>0</v>
      </c>
      <c r="BJ29" s="8" t="s">
        <v>221</v>
      </c>
      <c r="BK29" s="21">
        <f>ROUND(I29*H29,2)</f>
        <v>0</v>
      </c>
      <c r="BL29" s="8" t="s">
        <v>218</v>
      </c>
      <c r="BM29" s="20" t="s">
        <v>1254</v>
      </c>
    </row>
    <row r="30" spans="1:25" s="703" customFormat="1" ht="12">
      <c r="A30" s="12"/>
      <c r="B30" s="317"/>
      <c r="C30" s="318"/>
      <c r="D30" s="318"/>
      <c r="E30" s="318"/>
      <c r="F30" s="318"/>
      <c r="G30" s="318"/>
      <c r="H30" s="318"/>
      <c r="I30" s="320"/>
      <c r="J30" s="318"/>
      <c r="K30" s="632"/>
      <c r="L30" s="632"/>
      <c r="M30" s="632"/>
      <c r="N30" s="633"/>
      <c r="P30" s="1"/>
      <c r="Q30" s="1"/>
      <c r="R30" s="1"/>
      <c r="S30" s="1"/>
      <c r="T30" s="65"/>
      <c r="U30" s="65"/>
      <c r="V30" s="1"/>
      <c r="W30" s="1"/>
      <c r="X30" s="1"/>
      <c r="Y30" s="1"/>
    </row>
    <row r="31" spans="1:25" s="703" customFormat="1" ht="12">
      <c r="A31" s="12"/>
      <c r="B31" s="106"/>
      <c r="C31" s="702"/>
      <c r="D31" s="702"/>
      <c r="E31" s="702"/>
      <c r="F31" s="702"/>
      <c r="G31" s="702"/>
      <c r="H31" s="702"/>
      <c r="I31" s="82"/>
      <c r="J31" s="702"/>
      <c r="K31" s="451"/>
      <c r="L31" s="451"/>
      <c r="M31" s="451"/>
      <c r="N31" s="452"/>
      <c r="P31" s="1"/>
      <c r="Q31" s="1"/>
      <c r="R31" s="1"/>
      <c r="S31" s="1"/>
      <c r="T31" s="65"/>
      <c r="U31" s="65"/>
      <c r="V31" s="1"/>
      <c r="W31" s="1"/>
      <c r="X31" s="1"/>
      <c r="Y31" s="1"/>
    </row>
    <row r="32" spans="1:25" s="703" customFormat="1" ht="16.5" customHeight="1">
      <c r="A32" s="12"/>
      <c r="B32" s="106"/>
      <c r="C32" s="13" t="s">
        <v>1255</v>
      </c>
      <c r="D32" s="13" t="s">
        <v>14</v>
      </c>
      <c r="E32" s="675" t="s">
        <v>1256</v>
      </c>
      <c r="F32" s="673" t="s">
        <v>1257</v>
      </c>
      <c r="G32" s="16" t="s">
        <v>19</v>
      </c>
      <c r="H32" s="511">
        <v>1423.86</v>
      </c>
      <c r="I32" s="17"/>
      <c r="J32" s="18">
        <f>ROUND(I32*H32,2)</f>
        <v>0</v>
      </c>
      <c r="K32" s="673" t="s">
        <v>0</v>
      </c>
      <c r="L32" s="670" t="s">
        <v>1092</v>
      </c>
      <c r="M32" s="151" t="s">
        <v>1258</v>
      </c>
      <c r="N32" s="168" t="s">
        <v>518</v>
      </c>
      <c r="P32" s="1"/>
      <c r="Q32" s="1"/>
      <c r="R32" s="1"/>
      <c r="S32" s="1"/>
      <c r="T32" s="65"/>
      <c r="U32" s="65"/>
      <c r="V32" s="1"/>
      <c r="W32" s="1"/>
      <c r="X32" s="1"/>
      <c r="Y32" s="1"/>
    </row>
    <row r="33" spans="1:25" s="703" customFormat="1" ht="24">
      <c r="A33" s="12"/>
      <c r="B33" s="106"/>
      <c r="C33" s="13" t="s">
        <v>1259</v>
      </c>
      <c r="D33" s="13" t="s">
        <v>14</v>
      </c>
      <c r="E33" s="14" t="s">
        <v>1260</v>
      </c>
      <c r="F33" s="15" t="s">
        <v>1261</v>
      </c>
      <c r="G33" s="16" t="s">
        <v>29</v>
      </c>
      <c r="H33" s="677">
        <v>20.488</v>
      </c>
      <c r="I33" s="17"/>
      <c r="J33" s="18">
        <f>ROUND(I33*H33,2)</f>
        <v>0</v>
      </c>
      <c r="K33" s="15" t="s">
        <v>16</v>
      </c>
      <c r="L33" s="670" t="s">
        <v>1092</v>
      </c>
      <c r="M33" s="151" t="s">
        <v>1258</v>
      </c>
      <c r="N33" s="168" t="s">
        <v>193</v>
      </c>
      <c r="P33" s="1"/>
      <c r="Q33" s="1"/>
      <c r="R33" s="1"/>
      <c r="S33" s="1"/>
      <c r="T33" s="65"/>
      <c r="U33" s="65"/>
      <c r="V33" s="1"/>
      <c r="W33" s="1"/>
      <c r="X33" s="1"/>
      <c r="Y33" s="1"/>
    </row>
    <row r="34" spans="1:25" s="703" customFormat="1" ht="24">
      <c r="A34" s="12"/>
      <c r="B34" s="106"/>
      <c r="C34" s="13" t="s">
        <v>1262</v>
      </c>
      <c r="D34" s="13" t="s">
        <v>14</v>
      </c>
      <c r="E34" s="14" t="s">
        <v>1263</v>
      </c>
      <c r="F34" s="15" t="s">
        <v>1264</v>
      </c>
      <c r="G34" s="16" t="s">
        <v>29</v>
      </c>
      <c r="H34" s="677">
        <v>20.488</v>
      </c>
      <c r="I34" s="17"/>
      <c r="J34" s="18">
        <f>ROUND(I34*H34,2)</f>
        <v>0</v>
      </c>
      <c r="K34" s="15" t="s">
        <v>16</v>
      </c>
      <c r="L34" s="670" t="s">
        <v>1092</v>
      </c>
      <c r="M34" s="151" t="s">
        <v>1258</v>
      </c>
      <c r="N34" s="168" t="s">
        <v>193</v>
      </c>
      <c r="P34" s="1"/>
      <c r="Q34" s="1"/>
      <c r="R34" s="1"/>
      <c r="S34" s="1"/>
      <c r="T34" s="65"/>
      <c r="U34" s="65"/>
      <c r="V34" s="1"/>
      <c r="W34" s="1"/>
      <c r="X34" s="1"/>
      <c r="Y34" s="1"/>
    </row>
    <row r="35" spans="1:25" s="703" customFormat="1" ht="12" thickBot="1">
      <c r="A35" s="12"/>
      <c r="B35" s="111"/>
      <c r="C35" s="112"/>
      <c r="D35" s="112"/>
      <c r="E35" s="112"/>
      <c r="F35" s="112"/>
      <c r="G35" s="112"/>
      <c r="H35" s="112"/>
      <c r="I35" s="113"/>
      <c r="J35" s="112"/>
      <c r="K35" s="658"/>
      <c r="L35" s="658"/>
      <c r="M35" s="658"/>
      <c r="N35" s="659"/>
      <c r="P35" s="1"/>
      <c r="Q35" s="1"/>
      <c r="R35" s="1"/>
      <c r="S35" s="1"/>
      <c r="T35" s="65"/>
      <c r="U35" s="65"/>
      <c r="V35" s="1"/>
      <c r="W35" s="1"/>
      <c r="X35" s="1"/>
      <c r="Y35" s="1"/>
    </row>
    <row r="36" spans="1:56" ht="12" customHeight="1">
      <c r="A36" s="12"/>
      <c r="B36" s="101"/>
      <c r="C36" s="103"/>
      <c r="D36" s="102" t="s">
        <v>5</v>
      </c>
      <c r="E36" s="103"/>
      <c r="F36" s="103"/>
      <c r="G36" s="103"/>
      <c r="H36" s="103"/>
      <c r="I36" s="104"/>
      <c r="J36" s="103"/>
      <c r="K36" s="103"/>
      <c r="L36" s="103"/>
      <c r="M36" s="103"/>
      <c r="N36" s="105"/>
      <c r="T36" s="1"/>
      <c r="U36" s="1"/>
      <c r="AZ36" s="28" t="s">
        <v>568</v>
      </c>
      <c r="BA36" s="28" t="s">
        <v>569</v>
      </c>
      <c r="BB36" s="28" t="s">
        <v>0</v>
      </c>
      <c r="BC36" s="28" t="s">
        <v>570</v>
      </c>
      <c r="BD36" s="28" t="s">
        <v>219</v>
      </c>
    </row>
    <row r="37" spans="1:31" s="2" customFormat="1" ht="16.5" customHeight="1">
      <c r="A37" s="12"/>
      <c r="B37" s="106"/>
      <c r="C37" s="668"/>
      <c r="D37" s="668"/>
      <c r="E37" s="710" t="s">
        <v>114</v>
      </c>
      <c r="F37" s="711"/>
      <c r="G37" s="711"/>
      <c r="H37" s="711"/>
      <c r="I37" s="82"/>
      <c r="J37" s="668"/>
      <c r="K37" s="65"/>
      <c r="L37" s="65"/>
      <c r="M37" s="65"/>
      <c r="N37" s="126"/>
      <c r="P37" s="1"/>
      <c r="Q37" s="1"/>
      <c r="R37" s="1"/>
      <c r="S37" s="1"/>
      <c r="T37" s="65"/>
      <c r="U37" s="65"/>
      <c r="V37" s="1"/>
      <c r="W37" s="1"/>
      <c r="X37" s="1"/>
      <c r="Y37" s="1"/>
      <c r="Z37" s="669"/>
      <c r="AA37" s="669"/>
      <c r="AB37" s="669"/>
      <c r="AC37" s="669"/>
      <c r="AD37" s="669"/>
      <c r="AE37" s="669"/>
    </row>
    <row r="38" spans="1:31" s="2" customFormat="1" ht="12" customHeight="1">
      <c r="A38" s="12"/>
      <c r="B38" s="106"/>
      <c r="C38" s="668"/>
      <c r="D38" s="83" t="s">
        <v>7</v>
      </c>
      <c r="E38" s="668"/>
      <c r="F38" s="668"/>
      <c r="G38" s="668"/>
      <c r="H38" s="668"/>
      <c r="I38" s="82"/>
      <c r="J38" s="668"/>
      <c r="K38" s="65"/>
      <c r="L38" s="65"/>
      <c r="M38" s="65"/>
      <c r="N38" s="126"/>
      <c r="P38" s="1"/>
      <c r="Q38" s="1"/>
      <c r="R38" s="1"/>
      <c r="S38" s="1"/>
      <c r="T38" s="65"/>
      <c r="U38" s="65"/>
      <c r="V38" s="1"/>
      <c r="W38" s="1"/>
      <c r="X38" s="1"/>
      <c r="Y38" s="1"/>
      <c r="Z38" s="669"/>
      <c r="AA38" s="669"/>
      <c r="AB38" s="669"/>
      <c r="AC38" s="669"/>
      <c r="AD38" s="669"/>
      <c r="AE38" s="669"/>
    </row>
    <row r="39" spans="1:31" s="2" customFormat="1" ht="16.5" customHeight="1">
      <c r="A39" s="12"/>
      <c r="B39" s="106"/>
      <c r="C39" s="668"/>
      <c r="D39" s="668"/>
      <c r="E39" s="712" t="s">
        <v>892</v>
      </c>
      <c r="F39" s="711"/>
      <c r="G39" s="711"/>
      <c r="H39" s="711"/>
      <c r="I39" s="82"/>
      <c r="J39" s="668"/>
      <c r="K39" s="65"/>
      <c r="L39" s="65"/>
      <c r="M39" s="65"/>
      <c r="N39" s="126"/>
      <c r="O39" s="669"/>
      <c r="P39" s="1"/>
      <c r="Q39" s="1"/>
      <c r="R39" s="1"/>
      <c r="S39" s="1"/>
      <c r="T39" s="65"/>
      <c r="U39" s="65"/>
      <c r="V39" s="1"/>
      <c r="W39" s="1"/>
      <c r="X39" s="1"/>
      <c r="Y39" s="1"/>
      <c r="Z39" s="669"/>
      <c r="AA39" s="669"/>
      <c r="AB39" s="669"/>
      <c r="AC39" s="669"/>
      <c r="AD39" s="669"/>
      <c r="AE39" s="669"/>
    </row>
    <row r="40" spans="1:25" s="669" customFormat="1" ht="12">
      <c r="A40" s="12"/>
      <c r="B40" s="106"/>
      <c r="C40" s="668"/>
      <c r="D40" s="668"/>
      <c r="E40" s="668"/>
      <c r="F40" s="668"/>
      <c r="G40" s="668"/>
      <c r="H40" s="668"/>
      <c r="I40" s="82"/>
      <c r="J40" s="668"/>
      <c r="K40" s="451"/>
      <c r="L40" s="451"/>
      <c r="M40" s="451"/>
      <c r="N40" s="452"/>
      <c r="P40" s="1"/>
      <c r="Q40" s="1"/>
      <c r="R40" s="1"/>
      <c r="S40" s="1"/>
      <c r="T40" s="65"/>
      <c r="U40" s="65"/>
      <c r="V40" s="1"/>
      <c r="W40" s="1"/>
      <c r="X40" s="1"/>
      <c r="Y40" s="1"/>
    </row>
    <row r="41" spans="1:65" s="2" customFormat="1" ht="16.5" customHeight="1">
      <c r="A41" s="12"/>
      <c r="B41" s="208"/>
      <c r="C41" s="674" t="s">
        <v>716</v>
      </c>
      <c r="D41" s="674" t="s">
        <v>14</v>
      </c>
      <c r="E41" s="675" t="s">
        <v>1100</v>
      </c>
      <c r="F41" s="673" t="s">
        <v>1101</v>
      </c>
      <c r="G41" s="676" t="s">
        <v>20</v>
      </c>
      <c r="H41" s="677">
        <v>10</v>
      </c>
      <c r="I41" s="174"/>
      <c r="J41" s="678">
        <f>ROUND(I41*H41,2)</f>
        <v>0</v>
      </c>
      <c r="K41" s="673" t="s">
        <v>16</v>
      </c>
      <c r="L41" s="670" t="s">
        <v>1092</v>
      </c>
      <c r="M41" s="151" t="s">
        <v>1213</v>
      </c>
      <c r="N41" s="168" t="s">
        <v>194</v>
      </c>
      <c r="O41" s="669"/>
      <c r="P41" s="1"/>
      <c r="Q41" s="1"/>
      <c r="R41" s="1"/>
      <c r="S41" s="1"/>
      <c r="T41" s="65"/>
      <c r="U41" s="65"/>
      <c r="V41" s="1"/>
      <c r="W41" s="669"/>
      <c r="X41" s="669"/>
      <c r="Y41" s="669"/>
      <c r="Z41" s="669"/>
      <c r="AA41" s="669"/>
      <c r="AB41" s="669"/>
      <c r="AC41" s="669"/>
      <c r="AD41" s="669"/>
      <c r="AE41" s="669"/>
      <c r="AR41" s="185" t="s">
        <v>228</v>
      </c>
      <c r="AT41" s="185" t="s">
        <v>14</v>
      </c>
      <c r="AU41" s="185" t="s">
        <v>219</v>
      </c>
      <c r="AY41" s="8" t="s">
        <v>220</v>
      </c>
      <c r="BE41" s="21">
        <f>IF(N41="základní",J41,0)</f>
        <v>0</v>
      </c>
      <c r="BF41" s="21">
        <f>IF(N41="snížená",J41,0)</f>
        <v>0</v>
      </c>
      <c r="BG41" s="21">
        <f>IF(N41="zákl. přenesená",J41,0)</f>
        <v>0</v>
      </c>
      <c r="BH41" s="21">
        <f>IF(N41="sníž. přenesená",J41,0)</f>
        <v>0</v>
      </c>
      <c r="BI41" s="21">
        <f>IF(N41="nulová",J41,0)</f>
        <v>0</v>
      </c>
      <c r="BJ41" s="8" t="s">
        <v>221</v>
      </c>
      <c r="BK41" s="21">
        <f>ROUND(I41*H41,2)</f>
        <v>0</v>
      </c>
      <c r="BL41" s="8" t="s">
        <v>228</v>
      </c>
      <c r="BM41" s="185" t="s">
        <v>1102</v>
      </c>
    </row>
    <row r="42" spans="1:65" s="2" customFormat="1" ht="16.5" customHeight="1">
      <c r="A42" s="669"/>
      <c r="B42" s="108"/>
      <c r="C42" s="31" t="s">
        <v>614</v>
      </c>
      <c r="D42" s="31" t="s">
        <v>40</v>
      </c>
      <c r="E42" s="32" t="s">
        <v>1103</v>
      </c>
      <c r="F42" s="33" t="s">
        <v>1104</v>
      </c>
      <c r="G42" s="34" t="s">
        <v>20</v>
      </c>
      <c r="H42" s="35">
        <v>10</v>
      </c>
      <c r="I42" s="174"/>
      <c r="J42" s="37">
        <f>ROUND(I42*H42,2)</f>
        <v>0</v>
      </c>
      <c r="K42" s="33" t="s">
        <v>0</v>
      </c>
      <c r="L42" s="670" t="s">
        <v>1092</v>
      </c>
      <c r="M42" s="80" t="s">
        <v>1213</v>
      </c>
      <c r="N42" s="452"/>
      <c r="O42" s="669"/>
      <c r="P42" s="1"/>
      <c r="Q42" s="1"/>
      <c r="R42" s="1"/>
      <c r="S42" s="1"/>
      <c r="T42" s="65"/>
      <c r="U42" s="65"/>
      <c r="V42" s="1"/>
      <c r="W42" s="669"/>
      <c r="X42" s="669"/>
      <c r="Y42" s="669"/>
      <c r="Z42" s="669"/>
      <c r="AA42" s="669"/>
      <c r="AB42" s="669"/>
      <c r="AC42" s="669"/>
      <c r="AD42" s="669"/>
      <c r="AE42" s="669"/>
      <c r="AR42" s="20" t="s">
        <v>321</v>
      </c>
      <c r="AT42" s="20" t="s">
        <v>40</v>
      </c>
      <c r="AU42" s="20" t="s">
        <v>219</v>
      </c>
      <c r="AY42" s="8" t="s">
        <v>220</v>
      </c>
      <c r="BE42" s="21">
        <f>IF(N42="základní",J42,0)</f>
        <v>0</v>
      </c>
      <c r="BF42" s="21">
        <f>IF(N42="snížená",J42,0)</f>
        <v>0</v>
      </c>
      <c r="BG42" s="21">
        <f>IF(N42="zákl. přenesená",J42,0)</f>
        <v>0</v>
      </c>
      <c r="BH42" s="21">
        <f>IF(N42="sníž. přenesená",J42,0)</f>
        <v>0</v>
      </c>
      <c r="BI42" s="21">
        <f>IF(N42="nulová",J42,0)</f>
        <v>0</v>
      </c>
      <c r="BJ42" s="8" t="s">
        <v>221</v>
      </c>
      <c r="BK42" s="21">
        <f>ROUND(I42*H42,2)</f>
        <v>0</v>
      </c>
      <c r="BL42" s="8" t="s">
        <v>228</v>
      </c>
      <c r="BM42" s="20" t="s">
        <v>1105</v>
      </c>
    </row>
    <row r="43" spans="1:25" s="669" customFormat="1" ht="12">
      <c r="A43" s="12"/>
      <c r="B43" s="317"/>
      <c r="C43" s="318"/>
      <c r="D43" s="318"/>
      <c r="E43" s="318"/>
      <c r="F43" s="318"/>
      <c r="G43" s="318"/>
      <c r="H43" s="318"/>
      <c r="I43" s="320"/>
      <c r="J43" s="318"/>
      <c r="K43" s="632"/>
      <c r="L43" s="632"/>
      <c r="M43" s="632"/>
      <c r="N43" s="633"/>
      <c r="P43" s="1"/>
      <c r="Q43" s="1"/>
      <c r="R43" s="1"/>
      <c r="S43" s="1"/>
      <c r="T43" s="65"/>
      <c r="U43" s="65"/>
      <c r="V43" s="1"/>
      <c r="W43" s="1"/>
      <c r="X43" s="1"/>
      <c r="Y43" s="1"/>
    </row>
    <row r="44" spans="1:25" s="669" customFormat="1" ht="12">
      <c r="A44" s="12"/>
      <c r="B44" s="106"/>
      <c r="C44" s="668"/>
      <c r="D44" s="668"/>
      <c r="E44" s="668"/>
      <c r="F44" s="668"/>
      <c r="G44" s="668"/>
      <c r="H44" s="668"/>
      <c r="I44" s="82"/>
      <c r="J44" s="668"/>
      <c r="K44" s="451"/>
      <c r="L44" s="451"/>
      <c r="M44" s="451"/>
      <c r="N44" s="452"/>
      <c r="P44" s="1"/>
      <c r="Q44" s="1"/>
      <c r="R44" s="1"/>
      <c r="S44" s="1"/>
      <c r="T44" s="65"/>
      <c r="U44" s="65"/>
      <c r="V44" s="1"/>
      <c r="W44" s="1"/>
      <c r="X44" s="1"/>
      <c r="Y44" s="1"/>
    </row>
    <row r="45" spans="1:25" s="669" customFormat="1" ht="36">
      <c r="A45" s="12"/>
      <c r="B45" s="106"/>
      <c r="C45" s="674" t="s">
        <v>615</v>
      </c>
      <c r="D45" s="674" t="s">
        <v>14</v>
      </c>
      <c r="E45" s="675" t="s">
        <v>1106</v>
      </c>
      <c r="F45" s="673" t="s">
        <v>1107</v>
      </c>
      <c r="G45" s="676" t="s">
        <v>15</v>
      </c>
      <c r="H45" s="677">
        <v>1100</v>
      </c>
      <c r="I45" s="174"/>
      <c r="J45" s="678">
        <f>ROUND(I45*H45,2)</f>
        <v>0</v>
      </c>
      <c r="K45" s="673" t="s">
        <v>16</v>
      </c>
      <c r="L45" s="670" t="s">
        <v>1092</v>
      </c>
      <c r="M45" s="151" t="s">
        <v>1215</v>
      </c>
      <c r="N45" s="168" t="s">
        <v>194</v>
      </c>
      <c r="P45" s="1"/>
      <c r="Q45" s="1"/>
      <c r="R45" s="1"/>
      <c r="S45" s="1"/>
      <c r="T45" s="65"/>
      <c r="U45" s="65"/>
      <c r="V45" s="1"/>
      <c r="W45" s="1"/>
      <c r="X45" s="1"/>
      <c r="Y45" s="1"/>
    </row>
    <row r="46" spans="1:25" s="669" customFormat="1" ht="12">
      <c r="A46" s="12"/>
      <c r="B46" s="106"/>
      <c r="C46" s="50"/>
      <c r="D46" s="686" t="s">
        <v>18</v>
      </c>
      <c r="E46" s="687" t="s">
        <v>0</v>
      </c>
      <c r="F46" s="688" t="s">
        <v>1108</v>
      </c>
      <c r="G46" s="689"/>
      <c r="H46" s="690">
        <v>1100</v>
      </c>
      <c r="I46" s="50"/>
      <c r="J46" s="50"/>
      <c r="K46" s="50"/>
      <c r="L46" s="699" t="s">
        <v>1092</v>
      </c>
      <c r="M46" s="80" t="s">
        <v>1215</v>
      </c>
      <c r="N46" s="452"/>
      <c r="P46" s="1"/>
      <c r="Q46" s="1"/>
      <c r="R46" s="1"/>
      <c r="S46" s="1"/>
      <c r="T46" s="65"/>
      <c r="U46" s="65"/>
      <c r="V46" s="1"/>
      <c r="W46" s="1"/>
      <c r="X46" s="1"/>
      <c r="Y46" s="1"/>
    </row>
    <row r="47" spans="1:65" s="2" customFormat="1" ht="16.5" customHeight="1">
      <c r="A47" s="669"/>
      <c r="B47" s="108"/>
      <c r="C47" s="169" t="s">
        <v>207</v>
      </c>
      <c r="D47" s="169" t="s">
        <v>14</v>
      </c>
      <c r="E47" s="170" t="s">
        <v>1109</v>
      </c>
      <c r="F47" s="171" t="s">
        <v>1110</v>
      </c>
      <c r="G47" s="172" t="s">
        <v>24</v>
      </c>
      <c r="H47" s="173">
        <v>68.64</v>
      </c>
      <c r="I47" s="174"/>
      <c r="J47" s="175">
        <f>ROUND(I47*H47,2)</f>
        <v>0</v>
      </c>
      <c r="K47" s="171" t="s">
        <v>0</v>
      </c>
      <c r="L47" s="670" t="s">
        <v>1092</v>
      </c>
      <c r="M47" s="151" t="s">
        <v>1215</v>
      </c>
      <c r="N47" s="168" t="s">
        <v>206</v>
      </c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25" s="669" customFormat="1" ht="36">
      <c r="A48" s="12"/>
      <c r="B48" s="106"/>
      <c r="C48" s="13" t="s">
        <v>1049</v>
      </c>
      <c r="D48" s="13" t="s">
        <v>14</v>
      </c>
      <c r="E48" s="14" t="s">
        <v>1111</v>
      </c>
      <c r="F48" s="15" t="s">
        <v>1112</v>
      </c>
      <c r="G48" s="16" t="s">
        <v>24</v>
      </c>
      <c r="H48" s="677">
        <v>105.765</v>
      </c>
      <c r="I48" s="174"/>
      <c r="J48" s="18">
        <f>ROUND(I48*H48,2)</f>
        <v>0</v>
      </c>
      <c r="K48" s="15" t="s">
        <v>16</v>
      </c>
      <c r="L48" s="670" t="s">
        <v>1092</v>
      </c>
      <c r="M48" s="151" t="s">
        <v>1215</v>
      </c>
      <c r="N48" s="168" t="s">
        <v>193</v>
      </c>
      <c r="P48" s="1"/>
      <c r="Q48" s="1"/>
      <c r="R48" s="1"/>
      <c r="S48" s="1"/>
      <c r="T48" s="65"/>
      <c r="U48" s="65"/>
      <c r="V48" s="1"/>
      <c r="W48" s="1"/>
      <c r="X48" s="1"/>
      <c r="Y48" s="1"/>
    </row>
    <row r="49" spans="1:25" s="669" customFormat="1" ht="12">
      <c r="A49" s="12"/>
      <c r="B49" s="106"/>
      <c r="C49" s="50"/>
      <c r="D49" s="84" t="s">
        <v>18</v>
      </c>
      <c r="E49" s="86" t="s">
        <v>0</v>
      </c>
      <c r="F49" s="87" t="s">
        <v>1113</v>
      </c>
      <c r="G49" s="50"/>
      <c r="H49" s="88">
        <v>37.125</v>
      </c>
      <c r="I49" s="50"/>
      <c r="J49" s="50"/>
      <c r="K49" s="50"/>
      <c r="L49" s="699" t="s">
        <v>1092</v>
      </c>
      <c r="M49" s="80" t="s">
        <v>1215</v>
      </c>
      <c r="N49" s="452"/>
      <c r="P49" s="1"/>
      <c r="Q49" s="1"/>
      <c r="R49" s="1"/>
      <c r="S49" s="1"/>
      <c r="T49" s="65"/>
      <c r="U49" s="65"/>
      <c r="V49" s="1"/>
      <c r="W49" s="1"/>
      <c r="X49" s="1"/>
      <c r="Y49" s="1"/>
    </row>
    <row r="50" spans="1:25" s="669" customFormat="1" ht="12">
      <c r="A50" s="12"/>
      <c r="B50" s="106"/>
      <c r="C50" s="50"/>
      <c r="D50" s="84" t="s">
        <v>18</v>
      </c>
      <c r="E50" s="86" t="s">
        <v>0</v>
      </c>
      <c r="F50" s="688" t="s">
        <v>1114</v>
      </c>
      <c r="G50" s="50"/>
      <c r="H50" s="690">
        <v>68.64</v>
      </c>
      <c r="I50" s="50"/>
      <c r="J50" s="50"/>
      <c r="K50" s="50"/>
      <c r="L50" s="699" t="s">
        <v>1092</v>
      </c>
      <c r="M50" s="80" t="s">
        <v>1215</v>
      </c>
      <c r="N50" s="452"/>
      <c r="P50" s="1"/>
      <c r="Q50" s="1"/>
      <c r="R50" s="1"/>
      <c r="S50" s="1"/>
      <c r="T50" s="65"/>
      <c r="U50" s="65"/>
      <c r="V50" s="1"/>
      <c r="W50" s="1"/>
      <c r="X50" s="1"/>
      <c r="Y50" s="1"/>
    </row>
    <row r="51" spans="1:25" s="669" customFormat="1" ht="12">
      <c r="A51" s="12"/>
      <c r="B51" s="106"/>
      <c r="C51" s="68"/>
      <c r="D51" s="84" t="s">
        <v>18</v>
      </c>
      <c r="E51" s="587" t="s">
        <v>0</v>
      </c>
      <c r="F51" s="691" t="s">
        <v>22</v>
      </c>
      <c r="G51" s="68"/>
      <c r="H51" s="692">
        <v>105.765</v>
      </c>
      <c r="I51" s="68"/>
      <c r="J51" s="68"/>
      <c r="K51" s="68"/>
      <c r="L51" s="699" t="s">
        <v>1092</v>
      </c>
      <c r="M51" s="80" t="s">
        <v>1215</v>
      </c>
      <c r="N51" s="452"/>
      <c r="P51" s="1"/>
      <c r="Q51" s="1"/>
      <c r="R51" s="1"/>
      <c r="S51" s="1"/>
      <c r="T51" s="65"/>
      <c r="U51" s="65"/>
      <c r="V51" s="1"/>
      <c r="W51" s="1"/>
      <c r="X51" s="1"/>
      <c r="Y51" s="1"/>
    </row>
    <row r="52" spans="1:25" s="669" customFormat="1" ht="12">
      <c r="A52" s="12"/>
      <c r="B52" s="317"/>
      <c r="C52" s="318"/>
      <c r="D52" s="318"/>
      <c r="E52" s="318"/>
      <c r="F52" s="318"/>
      <c r="G52" s="318"/>
      <c r="H52" s="318"/>
      <c r="I52" s="320"/>
      <c r="J52" s="318"/>
      <c r="K52" s="632"/>
      <c r="L52" s="632"/>
      <c r="M52" s="632"/>
      <c r="N52" s="633"/>
      <c r="P52" s="1"/>
      <c r="Q52" s="1"/>
      <c r="R52" s="1"/>
      <c r="S52" s="1"/>
      <c r="T52" s="65"/>
      <c r="U52" s="65"/>
      <c r="V52" s="1"/>
      <c r="W52" s="1"/>
      <c r="X52" s="1"/>
      <c r="Y52" s="1"/>
    </row>
    <row r="53" spans="1:25" s="669" customFormat="1" ht="12">
      <c r="A53" s="12"/>
      <c r="B53" s="106"/>
      <c r="C53" s="668"/>
      <c r="D53" s="668"/>
      <c r="E53" s="668"/>
      <c r="F53" s="668"/>
      <c r="G53" s="668"/>
      <c r="H53" s="668"/>
      <c r="I53" s="82"/>
      <c r="J53" s="668"/>
      <c r="K53" s="451"/>
      <c r="L53" s="451"/>
      <c r="M53" s="451"/>
      <c r="N53" s="452"/>
      <c r="P53" s="1"/>
      <c r="Q53" s="1"/>
      <c r="R53" s="1"/>
      <c r="S53" s="1"/>
      <c r="T53" s="65"/>
      <c r="U53" s="65"/>
      <c r="V53" s="1"/>
      <c r="W53" s="1"/>
      <c r="X53" s="1"/>
      <c r="Y53" s="1"/>
    </row>
    <row r="54" spans="1:25" s="669" customFormat="1" ht="24">
      <c r="A54" s="12"/>
      <c r="B54" s="106"/>
      <c r="C54" s="13" t="s">
        <v>640</v>
      </c>
      <c r="D54" s="13" t="s">
        <v>14</v>
      </c>
      <c r="E54" s="675" t="s">
        <v>1115</v>
      </c>
      <c r="F54" s="673" t="s">
        <v>1116</v>
      </c>
      <c r="G54" s="16" t="s">
        <v>15</v>
      </c>
      <c r="H54" s="677">
        <v>1100</v>
      </c>
      <c r="I54" s="174"/>
      <c r="J54" s="18">
        <f>ROUND(I54*H54,2)</f>
        <v>0</v>
      </c>
      <c r="K54" s="15" t="s">
        <v>16</v>
      </c>
      <c r="L54" s="670" t="s">
        <v>1092</v>
      </c>
      <c r="M54" s="151" t="s">
        <v>1216</v>
      </c>
      <c r="N54" s="634" t="s">
        <v>1117</v>
      </c>
      <c r="P54" s="1"/>
      <c r="Q54" s="1"/>
      <c r="R54" s="1"/>
      <c r="S54" s="1"/>
      <c r="T54" s="65"/>
      <c r="U54" s="65"/>
      <c r="V54" s="1"/>
      <c r="W54" s="1"/>
      <c r="X54" s="1"/>
      <c r="Y54" s="1"/>
    </row>
    <row r="55" spans="1:25" s="669" customFormat="1" ht="12">
      <c r="A55" s="12"/>
      <c r="B55" s="106"/>
      <c r="C55" s="50"/>
      <c r="D55" s="84" t="s">
        <v>18</v>
      </c>
      <c r="E55" s="86" t="s">
        <v>0</v>
      </c>
      <c r="F55" s="688" t="s">
        <v>1108</v>
      </c>
      <c r="G55" s="50"/>
      <c r="H55" s="690">
        <v>1100</v>
      </c>
      <c r="I55" s="50"/>
      <c r="J55" s="50"/>
      <c r="K55" s="50"/>
      <c r="L55" s="699" t="s">
        <v>1092</v>
      </c>
      <c r="M55" s="80" t="s">
        <v>1216</v>
      </c>
      <c r="N55" s="452"/>
      <c r="P55" s="1"/>
      <c r="Q55" s="1"/>
      <c r="R55" s="1"/>
      <c r="S55" s="1"/>
      <c r="T55" s="65"/>
      <c r="U55" s="65"/>
      <c r="V55" s="1"/>
      <c r="W55" s="1"/>
      <c r="X55" s="1"/>
      <c r="Y55" s="1"/>
    </row>
    <row r="56" spans="1:25" s="669" customFormat="1" ht="12">
      <c r="A56" s="12"/>
      <c r="B56" s="317"/>
      <c r="C56" s="318"/>
      <c r="D56" s="318"/>
      <c r="E56" s="318"/>
      <c r="F56" s="318"/>
      <c r="G56" s="318"/>
      <c r="H56" s="318"/>
      <c r="I56" s="320"/>
      <c r="J56" s="318"/>
      <c r="K56" s="632"/>
      <c r="L56" s="632"/>
      <c r="M56" s="632"/>
      <c r="N56" s="633"/>
      <c r="P56" s="1"/>
      <c r="Q56" s="1"/>
      <c r="R56" s="1"/>
      <c r="S56" s="1"/>
      <c r="T56" s="65"/>
      <c r="U56" s="65"/>
      <c r="V56" s="1"/>
      <c r="W56" s="1"/>
      <c r="X56" s="1"/>
      <c r="Y56" s="1"/>
    </row>
    <row r="57" spans="1:25" s="669" customFormat="1" ht="12">
      <c r="A57" s="12"/>
      <c r="B57" s="106"/>
      <c r="C57" s="668"/>
      <c r="D57" s="668"/>
      <c r="E57" s="668"/>
      <c r="F57" s="668"/>
      <c r="G57" s="668"/>
      <c r="H57" s="668"/>
      <c r="I57" s="82"/>
      <c r="J57" s="668"/>
      <c r="K57" s="451"/>
      <c r="L57" s="451"/>
      <c r="M57" s="451"/>
      <c r="N57" s="452"/>
      <c r="P57" s="1"/>
      <c r="Q57" s="1"/>
      <c r="R57" s="1"/>
      <c r="S57" s="1"/>
      <c r="T57" s="65"/>
      <c r="U57" s="65"/>
      <c r="V57" s="1"/>
      <c r="W57" s="1"/>
      <c r="X57" s="1"/>
      <c r="Y57" s="1"/>
    </row>
    <row r="58" spans="1:25" s="669" customFormat="1" ht="16.5" customHeight="1">
      <c r="A58" s="12"/>
      <c r="B58" s="106"/>
      <c r="C58" s="31" t="s">
        <v>647</v>
      </c>
      <c r="D58" s="31" t="s">
        <v>40</v>
      </c>
      <c r="E58" s="32" t="s">
        <v>1131</v>
      </c>
      <c r="F58" s="695" t="s">
        <v>1132</v>
      </c>
      <c r="G58" s="34" t="s">
        <v>20</v>
      </c>
      <c r="H58" s="35">
        <v>15</v>
      </c>
      <c r="I58" s="174"/>
      <c r="J58" s="37">
        <f>ROUND(I58*H58,2)</f>
        <v>0</v>
      </c>
      <c r="K58" s="33" t="s">
        <v>0</v>
      </c>
      <c r="L58" s="670" t="s">
        <v>1092</v>
      </c>
      <c r="M58" s="151" t="s">
        <v>1213</v>
      </c>
      <c r="N58" s="634" t="s">
        <v>200</v>
      </c>
      <c r="P58" s="1"/>
      <c r="Q58" s="1"/>
      <c r="R58" s="1"/>
      <c r="S58" s="1"/>
      <c r="T58" s="65"/>
      <c r="U58" s="65"/>
      <c r="V58" s="1"/>
      <c r="W58" s="1"/>
      <c r="X58" s="1"/>
      <c r="Y58" s="1"/>
    </row>
    <row r="59" spans="1:25" s="669" customFormat="1" ht="12">
      <c r="A59" s="12"/>
      <c r="B59" s="317"/>
      <c r="C59" s="318"/>
      <c r="D59" s="318"/>
      <c r="E59" s="318"/>
      <c r="F59" s="318"/>
      <c r="G59" s="318"/>
      <c r="H59" s="318"/>
      <c r="I59" s="320"/>
      <c r="J59" s="318"/>
      <c r="K59" s="632"/>
      <c r="L59" s="632"/>
      <c r="M59" s="632"/>
      <c r="N59" s="633"/>
      <c r="P59" s="1"/>
      <c r="Q59" s="1"/>
      <c r="R59" s="1"/>
      <c r="S59" s="1"/>
      <c r="T59" s="65"/>
      <c r="U59" s="65"/>
      <c r="V59" s="1"/>
      <c r="W59" s="1"/>
      <c r="X59" s="1"/>
      <c r="Y59" s="1"/>
    </row>
    <row r="60" spans="1:25" s="669" customFormat="1" ht="12">
      <c r="A60" s="12"/>
      <c r="B60" s="106"/>
      <c r="C60" s="668"/>
      <c r="D60" s="668"/>
      <c r="E60" s="668"/>
      <c r="F60" s="668"/>
      <c r="G60" s="668"/>
      <c r="H60" s="668"/>
      <c r="I60" s="82"/>
      <c r="J60" s="668"/>
      <c r="K60" s="451"/>
      <c r="L60" s="451"/>
      <c r="M60" s="451"/>
      <c r="N60" s="452"/>
      <c r="P60" s="1"/>
      <c r="Q60" s="1"/>
      <c r="R60" s="1"/>
      <c r="S60" s="1"/>
      <c r="T60" s="65"/>
      <c r="U60" s="65"/>
      <c r="V60" s="1"/>
      <c r="W60" s="1"/>
      <c r="X60" s="1"/>
      <c r="Y60" s="1"/>
    </row>
    <row r="61" spans="1:25" s="669" customFormat="1" ht="24">
      <c r="A61" s="12"/>
      <c r="B61" s="106"/>
      <c r="C61" s="674" t="s">
        <v>1118</v>
      </c>
      <c r="D61" s="674" t="s">
        <v>14</v>
      </c>
      <c r="E61" s="675" t="s">
        <v>1119</v>
      </c>
      <c r="F61" s="673" t="s">
        <v>1120</v>
      </c>
      <c r="G61" s="676" t="s">
        <v>20</v>
      </c>
      <c r="H61" s="677">
        <v>15</v>
      </c>
      <c r="I61" s="174"/>
      <c r="J61" s="678">
        <f>ROUND(I61*H61,2)</f>
        <v>0</v>
      </c>
      <c r="K61" s="673" t="s">
        <v>16</v>
      </c>
      <c r="L61" s="670" t="s">
        <v>1092</v>
      </c>
      <c r="M61" s="151" t="s">
        <v>1213</v>
      </c>
      <c r="N61" s="168" t="s">
        <v>194</v>
      </c>
      <c r="P61" s="1"/>
      <c r="Q61" s="1"/>
      <c r="R61" s="1"/>
      <c r="S61" s="1"/>
      <c r="T61" s="65"/>
      <c r="U61" s="65"/>
      <c r="V61" s="1"/>
      <c r="W61" s="1"/>
      <c r="X61" s="1"/>
      <c r="Y61" s="1"/>
    </row>
    <row r="62" spans="1:25" s="669" customFormat="1" ht="12">
      <c r="A62" s="12"/>
      <c r="B62" s="317"/>
      <c r="C62" s="318"/>
      <c r="D62" s="318"/>
      <c r="E62" s="318"/>
      <c r="F62" s="318"/>
      <c r="G62" s="318"/>
      <c r="H62" s="318"/>
      <c r="I62" s="320"/>
      <c r="J62" s="318"/>
      <c r="K62" s="632"/>
      <c r="L62" s="632"/>
      <c r="M62" s="632"/>
      <c r="N62" s="633"/>
      <c r="P62" s="1"/>
      <c r="Q62" s="1"/>
      <c r="R62" s="1"/>
      <c r="S62" s="1"/>
      <c r="T62" s="65"/>
      <c r="U62" s="65"/>
      <c r="V62" s="1"/>
      <c r="W62" s="1"/>
      <c r="X62" s="1"/>
      <c r="Y62" s="1"/>
    </row>
    <row r="63" spans="1:25" s="669" customFormat="1" ht="12">
      <c r="A63" s="12"/>
      <c r="B63" s="106"/>
      <c r="C63" s="668"/>
      <c r="D63" s="668"/>
      <c r="E63" s="668"/>
      <c r="F63" s="668"/>
      <c r="G63" s="668"/>
      <c r="H63" s="668"/>
      <c r="I63" s="82"/>
      <c r="J63" s="668"/>
      <c r="K63" s="451"/>
      <c r="L63" s="451"/>
      <c r="M63" s="451"/>
      <c r="N63" s="452"/>
      <c r="P63" s="1"/>
      <c r="Q63" s="1"/>
      <c r="R63" s="1"/>
      <c r="S63" s="1"/>
      <c r="T63" s="65"/>
      <c r="U63" s="65"/>
      <c r="V63" s="1"/>
      <c r="W63" s="1"/>
      <c r="X63" s="1"/>
      <c r="Y63" s="1"/>
    </row>
    <row r="64" spans="1:25" s="669" customFormat="1" ht="16.5" customHeight="1">
      <c r="A64" s="12"/>
      <c r="B64" s="106"/>
      <c r="C64" s="708" t="s">
        <v>1123</v>
      </c>
      <c r="D64" s="708" t="s">
        <v>40</v>
      </c>
      <c r="E64" s="707" t="s">
        <v>1124</v>
      </c>
      <c r="F64" s="704" t="s">
        <v>1125</v>
      </c>
      <c r="G64" s="706" t="s">
        <v>24</v>
      </c>
      <c r="H64" s="697">
        <v>23.4</v>
      </c>
      <c r="I64" s="174"/>
      <c r="J64" s="705">
        <f>ROUND(I64*H64,2)</f>
        <v>0</v>
      </c>
      <c r="K64" s="704" t="s">
        <v>16</v>
      </c>
      <c r="L64" s="670" t="s">
        <v>1092</v>
      </c>
      <c r="M64" s="151" t="s">
        <v>1214</v>
      </c>
      <c r="N64" s="168" t="s">
        <v>193</v>
      </c>
      <c r="P64" s="1"/>
      <c r="Q64" s="1"/>
      <c r="R64" s="1"/>
      <c r="S64" s="1"/>
      <c r="T64" s="65"/>
      <c r="U64" s="65"/>
      <c r="V64" s="1"/>
      <c r="W64" s="1"/>
      <c r="X64" s="1"/>
      <c r="Y64" s="1"/>
    </row>
    <row r="65" spans="1:25" s="669" customFormat="1" ht="12">
      <c r="A65" s="12"/>
      <c r="B65" s="106"/>
      <c r="C65" s="4"/>
      <c r="D65" s="433" t="s">
        <v>18</v>
      </c>
      <c r="E65" s="22" t="s">
        <v>0</v>
      </c>
      <c r="F65" s="683" t="s">
        <v>1126</v>
      </c>
      <c r="G65" s="4"/>
      <c r="H65" s="684">
        <v>23.4</v>
      </c>
      <c r="I65" s="4"/>
      <c r="J65" s="4"/>
      <c r="K65" s="4"/>
      <c r="L65" s="699" t="s">
        <v>1092</v>
      </c>
      <c r="M65" s="80" t="s">
        <v>1214</v>
      </c>
      <c r="N65" s="452"/>
      <c r="P65" s="1"/>
      <c r="Q65" s="1"/>
      <c r="R65" s="1"/>
      <c r="S65" s="1"/>
      <c r="T65" s="65"/>
      <c r="U65" s="65"/>
      <c r="V65" s="1"/>
      <c r="W65" s="1"/>
      <c r="X65" s="1"/>
      <c r="Y65" s="1"/>
    </row>
    <row r="66" spans="1:25" s="669" customFormat="1" ht="12">
      <c r="A66" s="12"/>
      <c r="B66" s="317"/>
      <c r="C66" s="318"/>
      <c r="D66" s="318"/>
      <c r="E66" s="318"/>
      <c r="F66" s="318"/>
      <c r="G66" s="318"/>
      <c r="H66" s="318"/>
      <c r="I66" s="320"/>
      <c r="J66" s="318"/>
      <c r="K66" s="632"/>
      <c r="L66" s="632"/>
      <c r="M66" s="632"/>
      <c r="N66" s="633"/>
      <c r="P66" s="1"/>
      <c r="Q66" s="1"/>
      <c r="R66" s="1"/>
      <c r="S66" s="1"/>
      <c r="T66" s="65"/>
      <c r="U66" s="65"/>
      <c r="V66" s="1"/>
      <c r="W66" s="1"/>
      <c r="X66" s="1"/>
      <c r="Y66" s="1"/>
    </row>
    <row r="67" spans="1:25" s="669" customFormat="1" ht="12">
      <c r="A67" s="12"/>
      <c r="B67" s="106"/>
      <c r="C67" s="668"/>
      <c r="D67" s="668"/>
      <c r="E67" s="668"/>
      <c r="F67" s="668"/>
      <c r="G67" s="668"/>
      <c r="H67" s="668"/>
      <c r="I67" s="82"/>
      <c r="J67" s="668"/>
      <c r="K67" s="451"/>
      <c r="L67" s="451"/>
      <c r="M67" s="451"/>
      <c r="N67" s="452"/>
      <c r="P67" s="1"/>
      <c r="Q67" s="1"/>
      <c r="R67" s="1"/>
      <c r="S67" s="1"/>
      <c r="T67" s="65"/>
      <c r="U67" s="65"/>
      <c r="V67" s="1"/>
      <c r="W67" s="1"/>
      <c r="X67" s="1"/>
      <c r="Y67" s="1"/>
    </row>
    <row r="68" spans="1:25" s="669" customFormat="1" ht="36">
      <c r="A68" s="12"/>
      <c r="B68" s="106"/>
      <c r="C68" s="13" t="s">
        <v>1121</v>
      </c>
      <c r="D68" s="13" t="s">
        <v>14</v>
      </c>
      <c r="E68" s="14" t="s">
        <v>128</v>
      </c>
      <c r="F68" s="15" t="s">
        <v>129</v>
      </c>
      <c r="G68" s="16" t="s">
        <v>24</v>
      </c>
      <c r="H68" s="677">
        <v>4275.75</v>
      </c>
      <c r="I68" s="174"/>
      <c r="J68" s="18">
        <f>ROUND(I68*H68,2)</f>
        <v>0</v>
      </c>
      <c r="K68" s="15" t="s">
        <v>16</v>
      </c>
      <c r="L68" s="670" t="s">
        <v>1092</v>
      </c>
      <c r="M68" s="151" t="s">
        <v>1215</v>
      </c>
      <c r="N68" s="168" t="s">
        <v>193</v>
      </c>
      <c r="P68" s="1"/>
      <c r="Q68" s="1"/>
      <c r="R68" s="1"/>
      <c r="S68" s="1"/>
      <c r="T68" s="65"/>
      <c r="U68" s="65"/>
      <c r="V68" s="1"/>
      <c r="W68" s="1"/>
      <c r="X68" s="1"/>
      <c r="Y68" s="1"/>
    </row>
    <row r="69" spans="1:25" s="669" customFormat="1" ht="12">
      <c r="A69" s="12"/>
      <c r="B69" s="106"/>
      <c r="C69" s="50"/>
      <c r="D69" s="84" t="s">
        <v>18</v>
      </c>
      <c r="E69" s="86" t="s">
        <v>0</v>
      </c>
      <c r="F69" s="688" t="s">
        <v>1122</v>
      </c>
      <c r="G69" s="50"/>
      <c r="H69" s="690">
        <v>4275.75</v>
      </c>
      <c r="I69" s="50"/>
      <c r="J69" s="50"/>
      <c r="K69" s="50"/>
      <c r="L69" s="699" t="s">
        <v>1092</v>
      </c>
      <c r="M69" s="80" t="s">
        <v>1215</v>
      </c>
      <c r="N69" s="452"/>
      <c r="P69" s="1"/>
      <c r="Q69" s="1"/>
      <c r="R69" s="1"/>
      <c r="S69" s="1"/>
      <c r="T69" s="65"/>
      <c r="U69" s="65"/>
      <c r="V69" s="1"/>
      <c r="W69" s="1"/>
      <c r="X69" s="1"/>
      <c r="Y69" s="1"/>
    </row>
    <row r="70" spans="1:65" s="2" customFormat="1" ht="16.5" customHeight="1">
      <c r="A70" s="669"/>
      <c r="B70" s="108"/>
      <c r="C70" s="169" t="s">
        <v>207</v>
      </c>
      <c r="D70" s="169" t="s">
        <v>14</v>
      </c>
      <c r="E70" s="170" t="s">
        <v>130</v>
      </c>
      <c r="F70" s="171" t="s">
        <v>131</v>
      </c>
      <c r="G70" s="172" t="s">
        <v>29</v>
      </c>
      <c r="H70" s="173">
        <v>513.09</v>
      </c>
      <c r="I70" s="174"/>
      <c r="J70" s="175">
        <f>ROUND(I70*H70,2)</f>
        <v>0</v>
      </c>
      <c r="K70" s="171" t="s">
        <v>16</v>
      </c>
      <c r="L70" s="670" t="s">
        <v>1092</v>
      </c>
      <c r="M70" s="151" t="s">
        <v>1215</v>
      </c>
      <c r="N70" s="168" t="s">
        <v>206</v>
      </c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669"/>
      <c r="AR70" s="20"/>
      <c r="AT70" s="20"/>
      <c r="AU70" s="20"/>
      <c r="AY70" s="8"/>
      <c r="BE70" s="21"/>
      <c r="BF70" s="21"/>
      <c r="BG70" s="21"/>
      <c r="BH70" s="21"/>
      <c r="BI70" s="21"/>
      <c r="BJ70" s="8"/>
      <c r="BK70" s="21"/>
      <c r="BL70" s="8"/>
      <c r="BM70" s="20"/>
    </row>
    <row r="71" spans="1:25" s="669" customFormat="1" ht="12" thickBot="1">
      <c r="A71" s="12"/>
      <c r="B71" s="111"/>
      <c r="C71" s="112"/>
      <c r="D71" s="112"/>
      <c r="E71" s="112"/>
      <c r="F71" s="112"/>
      <c r="G71" s="112"/>
      <c r="H71" s="112"/>
      <c r="I71" s="113"/>
      <c r="J71" s="112"/>
      <c r="K71" s="658"/>
      <c r="L71" s="658"/>
      <c r="M71" s="658"/>
      <c r="N71" s="659"/>
      <c r="P71" s="1"/>
      <c r="Q71" s="1"/>
      <c r="R71" s="1"/>
      <c r="S71" s="1"/>
      <c r="T71" s="65"/>
      <c r="U71" s="65"/>
      <c r="V71" s="1"/>
      <c r="W71" s="1"/>
      <c r="X71" s="1"/>
      <c r="Y71" s="1"/>
    </row>
    <row r="72" spans="1:25" s="669" customFormat="1" ht="12.75">
      <c r="A72" s="12"/>
      <c r="B72" s="295"/>
      <c r="C72" s="293"/>
      <c r="D72" s="102" t="s">
        <v>5</v>
      </c>
      <c r="E72" s="103"/>
      <c r="F72" s="103"/>
      <c r="G72" s="103"/>
      <c r="H72" s="103"/>
      <c r="I72" s="700"/>
      <c r="J72" s="293"/>
      <c r="K72" s="671"/>
      <c r="L72" s="671"/>
      <c r="M72" s="671"/>
      <c r="N72" s="701"/>
      <c r="P72" s="1"/>
      <c r="Q72" s="1"/>
      <c r="R72" s="1"/>
      <c r="S72" s="1"/>
      <c r="T72" s="65"/>
      <c r="U72" s="65"/>
      <c r="V72" s="1"/>
      <c r="W72" s="1"/>
      <c r="X72" s="1"/>
      <c r="Y72" s="1"/>
    </row>
    <row r="73" spans="1:25" s="669" customFormat="1" ht="12">
      <c r="A73" s="12"/>
      <c r="B73" s="106"/>
      <c r="C73" s="668"/>
      <c r="D73" s="668"/>
      <c r="E73" s="710" t="s">
        <v>114</v>
      </c>
      <c r="F73" s="711"/>
      <c r="G73" s="711"/>
      <c r="H73" s="711"/>
      <c r="I73" s="82"/>
      <c r="J73" s="668"/>
      <c r="K73" s="451"/>
      <c r="L73" s="451"/>
      <c r="M73" s="451"/>
      <c r="N73" s="452"/>
      <c r="P73" s="1"/>
      <c r="Q73" s="1"/>
      <c r="R73" s="1"/>
      <c r="S73" s="1"/>
      <c r="T73" s="65"/>
      <c r="U73" s="65"/>
      <c r="V73" s="1"/>
      <c r="W73" s="1"/>
      <c r="X73" s="1"/>
      <c r="Y73" s="1"/>
    </row>
    <row r="74" spans="1:25" s="669" customFormat="1" ht="12.75">
      <c r="A74" s="12"/>
      <c r="B74" s="106"/>
      <c r="C74" s="668"/>
      <c r="D74" s="83" t="s">
        <v>7</v>
      </c>
      <c r="E74" s="668"/>
      <c r="F74" s="668"/>
      <c r="G74" s="668"/>
      <c r="H74" s="668"/>
      <c r="I74" s="82"/>
      <c r="J74" s="668"/>
      <c r="K74" s="451"/>
      <c r="L74" s="451"/>
      <c r="M74" s="451"/>
      <c r="N74" s="452"/>
      <c r="P74" s="1"/>
      <c r="Q74" s="1"/>
      <c r="R74" s="1"/>
      <c r="S74" s="1"/>
      <c r="T74" s="65"/>
      <c r="U74" s="65"/>
      <c r="V74" s="1"/>
      <c r="W74" s="1"/>
      <c r="X74" s="1"/>
      <c r="Y74" s="1"/>
    </row>
    <row r="75" spans="1:25" s="669" customFormat="1" ht="12">
      <c r="A75" s="12"/>
      <c r="B75" s="106"/>
      <c r="C75" s="668"/>
      <c r="D75" s="668"/>
      <c r="E75" s="712" t="s">
        <v>1127</v>
      </c>
      <c r="F75" s="711"/>
      <c r="G75" s="711"/>
      <c r="H75" s="711"/>
      <c r="I75" s="82"/>
      <c r="J75" s="668"/>
      <c r="K75" s="451"/>
      <c r="L75" s="451"/>
      <c r="M75" s="451"/>
      <c r="N75" s="452"/>
      <c r="P75" s="1"/>
      <c r="Q75" s="1"/>
      <c r="R75" s="1"/>
      <c r="S75" s="1"/>
      <c r="T75" s="65"/>
      <c r="U75" s="65"/>
      <c r="V75" s="1"/>
      <c r="W75" s="1"/>
      <c r="X75" s="1"/>
      <c r="Y75" s="1"/>
    </row>
    <row r="76" spans="1:25" s="669" customFormat="1" ht="12">
      <c r="A76" s="12"/>
      <c r="B76" s="106"/>
      <c r="C76" s="668"/>
      <c r="D76" s="668"/>
      <c r="E76" s="668"/>
      <c r="F76" s="668"/>
      <c r="G76" s="668"/>
      <c r="H76" s="668"/>
      <c r="I76" s="82"/>
      <c r="J76" s="668"/>
      <c r="K76" s="451"/>
      <c r="L76" s="451"/>
      <c r="M76" s="451"/>
      <c r="N76" s="452"/>
      <c r="P76" s="1"/>
      <c r="Q76" s="1"/>
      <c r="R76" s="1"/>
      <c r="S76" s="1"/>
      <c r="T76" s="65"/>
      <c r="U76" s="65"/>
      <c r="V76" s="1"/>
      <c r="W76" s="1"/>
      <c r="X76" s="1"/>
      <c r="Y76" s="1"/>
    </row>
    <row r="77" spans="1:25" s="669" customFormat="1" ht="16.5" customHeight="1">
      <c r="A77" s="12"/>
      <c r="B77" s="106"/>
      <c r="C77" s="31" t="s">
        <v>219</v>
      </c>
      <c r="D77" s="31" t="s">
        <v>40</v>
      </c>
      <c r="E77" s="32" t="s">
        <v>1128</v>
      </c>
      <c r="F77" s="33" t="s">
        <v>1129</v>
      </c>
      <c r="G77" s="34" t="s">
        <v>24</v>
      </c>
      <c r="H77" s="697">
        <v>900.9</v>
      </c>
      <c r="I77" s="174"/>
      <c r="J77" s="37">
        <f>ROUND(I77*H77,2)</f>
        <v>0</v>
      </c>
      <c r="K77" s="33" t="s">
        <v>16</v>
      </c>
      <c r="L77" s="670" t="s">
        <v>1092</v>
      </c>
      <c r="M77" s="151" t="s">
        <v>1218</v>
      </c>
      <c r="N77" s="168" t="s">
        <v>193</v>
      </c>
      <c r="P77" s="1"/>
      <c r="Q77" s="1"/>
      <c r="R77" s="1"/>
      <c r="S77" s="1"/>
      <c r="T77" s="65"/>
      <c r="U77" s="65"/>
      <c r="V77" s="1"/>
      <c r="W77" s="1"/>
      <c r="X77" s="1"/>
      <c r="Y77" s="1"/>
    </row>
    <row r="78" spans="1:25" s="669" customFormat="1" ht="12">
      <c r="A78" s="12"/>
      <c r="B78" s="106"/>
      <c r="C78" s="50"/>
      <c r="D78" s="84" t="s">
        <v>18</v>
      </c>
      <c r="E78" s="86" t="s">
        <v>0</v>
      </c>
      <c r="F78" s="688" t="s">
        <v>1130</v>
      </c>
      <c r="G78" s="50"/>
      <c r="H78" s="690">
        <v>900.9</v>
      </c>
      <c r="I78" s="50"/>
      <c r="J78" s="50"/>
      <c r="K78" s="50"/>
      <c r="L78" s="699" t="s">
        <v>1092</v>
      </c>
      <c r="M78" s="80" t="s">
        <v>1218</v>
      </c>
      <c r="N78" s="452"/>
      <c r="P78" s="1"/>
      <c r="Q78" s="1"/>
      <c r="R78" s="1"/>
      <c r="S78" s="1"/>
      <c r="T78" s="65"/>
      <c r="U78" s="65"/>
      <c r="V78" s="1"/>
      <c r="W78" s="1"/>
      <c r="X78" s="1"/>
      <c r="Y78" s="1"/>
    </row>
    <row r="79" spans="1:25" s="669" customFormat="1" ht="12">
      <c r="A79" s="12"/>
      <c r="B79" s="317"/>
      <c r="C79" s="318"/>
      <c r="D79" s="318"/>
      <c r="E79" s="318"/>
      <c r="F79" s="318"/>
      <c r="G79" s="318"/>
      <c r="H79" s="318"/>
      <c r="I79" s="320"/>
      <c r="J79" s="318"/>
      <c r="K79" s="632"/>
      <c r="L79" s="632"/>
      <c r="M79" s="632"/>
      <c r="N79" s="633"/>
      <c r="P79" s="1"/>
      <c r="Q79" s="1"/>
      <c r="R79" s="1"/>
      <c r="S79" s="1"/>
      <c r="T79" s="65"/>
      <c r="U79" s="65"/>
      <c r="V79" s="1"/>
      <c r="W79" s="1"/>
      <c r="X79" s="1"/>
      <c r="Y79" s="1"/>
    </row>
    <row r="80" spans="1:25" s="669" customFormat="1" ht="12">
      <c r="A80" s="12"/>
      <c r="B80" s="106"/>
      <c r="C80" s="668"/>
      <c r="D80" s="668"/>
      <c r="E80" s="668"/>
      <c r="F80" s="668"/>
      <c r="G80" s="668"/>
      <c r="H80" s="668"/>
      <c r="I80" s="82"/>
      <c r="J80" s="668"/>
      <c r="K80" s="451"/>
      <c r="L80" s="451"/>
      <c r="M80" s="451"/>
      <c r="N80" s="452"/>
      <c r="P80" s="1"/>
      <c r="Q80" s="1"/>
      <c r="R80" s="1"/>
      <c r="S80" s="1"/>
      <c r="T80" s="65"/>
      <c r="U80" s="65"/>
      <c r="V80" s="1"/>
      <c r="W80" s="1"/>
      <c r="X80" s="1"/>
      <c r="Y80" s="1"/>
    </row>
    <row r="81" spans="1:25" s="669" customFormat="1" ht="24">
      <c r="A81" s="12"/>
      <c r="B81" s="106"/>
      <c r="C81" s="674" t="s">
        <v>909</v>
      </c>
      <c r="D81" s="674" t="s">
        <v>14</v>
      </c>
      <c r="E81" s="675" t="s">
        <v>1119</v>
      </c>
      <c r="F81" s="673" t="s">
        <v>1120</v>
      </c>
      <c r="G81" s="676" t="s">
        <v>20</v>
      </c>
      <c r="H81" s="677">
        <v>165</v>
      </c>
      <c r="I81" s="174"/>
      <c r="J81" s="678">
        <f>ROUND(I81*H81,2)</f>
        <v>0</v>
      </c>
      <c r="K81" s="673" t="s">
        <v>16</v>
      </c>
      <c r="L81" s="670" t="s">
        <v>1092</v>
      </c>
      <c r="M81" s="151" t="s">
        <v>1217</v>
      </c>
      <c r="N81" s="168" t="s">
        <v>194</v>
      </c>
      <c r="P81" s="1"/>
      <c r="Q81" s="1"/>
      <c r="R81" s="1"/>
      <c r="S81" s="1"/>
      <c r="T81" s="65"/>
      <c r="U81" s="65"/>
      <c r="V81" s="1"/>
      <c r="W81" s="1"/>
      <c r="X81" s="1"/>
      <c r="Y81" s="1"/>
    </row>
    <row r="82" spans="1:25" s="669" customFormat="1" ht="12">
      <c r="A82" s="12"/>
      <c r="B82" s="317"/>
      <c r="C82" s="318"/>
      <c r="D82" s="318"/>
      <c r="E82" s="318"/>
      <c r="F82" s="318"/>
      <c r="G82" s="318"/>
      <c r="H82" s="318"/>
      <c r="I82" s="320"/>
      <c r="J82" s="318"/>
      <c r="K82" s="632"/>
      <c r="L82" s="632"/>
      <c r="M82" s="632"/>
      <c r="N82" s="633"/>
      <c r="P82" s="1"/>
      <c r="Q82" s="1"/>
      <c r="R82" s="1"/>
      <c r="S82" s="1"/>
      <c r="T82" s="65"/>
      <c r="U82" s="65"/>
      <c r="V82" s="1"/>
      <c r="W82" s="1"/>
      <c r="X82" s="1"/>
      <c r="Y82" s="1"/>
    </row>
    <row r="83" spans="1:25" s="669" customFormat="1" ht="12">
      <c r="A83" s="12"/>
      <c r="B83" s="106"/>
      <c r="C83" s="668"/>
      <c r="D83" s="668"/>
      <c r="E83" s="668"/>
      <c r="F83" s="668"/>
      <c r="G83" s="668"/>
      <c r="H83" s="668"/>
      <c r="I83" s="82"/>
      <c r="J83" s="668"/>
      <c r="K83" s="451"/>
      <c r="L83" s="451"/>
      <c r="M83" s="451"/>
      <c r="N83" s="452"/>
      <c r="P83" s="1"/>
      <c r="Q83" s="1"/>
      <c r="R83" s="1"/>
      <c r="S83" s="1"/>
      <c r="T83" s="65"/>
      <c r="U83" s="65"/>
      <c r="V83" s="1"/>
      <c r="W83" s="1"/>
      <c r="X83" s="1"/>
      <c r="Y83" s="1"/>
    </row>
    <row r="84" spans="1:25" s="669" customFormat="1" ht="16.5" customHeight="1">
      <c r="A84" s="12"/>
      <c r="B84" s="106"/>
      <c r="C84" s="31" t="s">
        <v>33</v>
      </c>
      <c r="D84" s="31" t="s">
        <v>40</v>
      </c>
      <c r="E84" s="32" t="s">
        <v>1131</v>
      </c>
      <c r="F84" s="695" t="s">
        <v>1132</v>
      </c>
      <c r="G84" s="34" t="s">
        <v>20</v>
      </c>
      <c r="H84" s="35">
        <v>10</v>
      </c>
      <c r="I84" s="174"/>
      <c r="J84" s="37">
        <f>ROUND(I84*H84,2)</f>
        <v>0</v>
      </c>
      <c r="K84" s="33" t="s">
        <v>0</v>
      </c>
      <c r="L84" s="670" t="s">
        <v>1092</v>
      </c>
      <c r="M84" s="151" t="s">
        <v>1217</v>
      </c>
      <c r="N84" s="634" t="s">
        <v>200</v>
      </c>
      <c r="P84" s="1"/>
      <c r="Q84" s="1"/>
      <c r="R84" s="1"/>
      <c r="S84" s="1"/>
      <c r="T84" s="65"/>
      <c r="U84" s="65"/>
      <c r="V84" s="1"/>
      <c r="W84" s="1"/>
      <c r="X84" s="1"/>
      <c r="Y84" s="1"/>
    </row>
    <row r="85" spans="1:25" s="669" customFormat="1" ht="12" thickBot="1">
      <c r="A85" s="12"/>
      <c r="B85" s="111"/>
      <c r="C85" s="112"/>
      <c r="D85" s="112"/>
      <c r="E85" s="112"/>
      <c r="F85" s="112"/>
      <c r="G85" s="112"/>
      <c r="H85" s="112"/>
      <c r="I85" s="113"/>
      <c r="J85" s="112"/>
      <c r="K85" s="658"/>
      <c r="L85" s="658"/>
      <c r="M85" s="658"/>
      <c r="N85" s="659"/>
      <c r="P85" s="1"/>
      <c r="Q85" s="1"/>
      <c r="R85" s="1"/>
      <c r="S85" s="1"/>
      <c r="T85" s="65"/>
      <c r="U85" s="65"/>
      <c r="V85" s="1"/>
      <c r="W85" s="1"/>
      <c r="X85" s="1"/>
      <c r="Y85" s="1"/>
    </row>
    <row r="86" spans="1:56" ht="12" customHeight="1">
      <c r="A86" s="12"/>
      <c r="B86" s="101"/>
      <c r="C86" s="103"/>
      <c r="D86" s="102" t="s">
        <v>5</v>
      </c>
      <c r="E86" s="103"/>
      <c r="F86" s="103"/>
      <c r="G86" s="103"/>
      <c r="H86" s="103"/>
      <c r="I86" s="104"/>
      <c r="J86" s="103"/>
      <c r="K86" s="103"/>
      <c r="L86" s="103"/>
      <c r="M86" s="103"/>
      <c r="N86" s="105"/>
      <c r="T86" s="1"/>
      <c r="U86" s="1"/>
      <c r="AZ86" s="28"/>
      <c r="BA86" s="28"/>
      <c r="BB86" s="28"/>
      <c r="BC86" s="28"/>
      <c r="BD86" s="28"/>
    </row>
    <row r="87" spans="1:31" s="2" customFormat="1" ht="16.5" customHeight="1">
      <c r="A87" s="12"/>
      <c r="B87" s="106"/>
      <c r="C87" s="702"/>
      <c r="D87" s="702"/>
      <c r="E87" s="710" t="s">
        <v>134</v>
      </c>
      <c r="F87" s="711"/>
      <c r="G87" s="711"/>
      <c r="H87" s="711"/>
      <c r="I87" s="82"/>
      <c r="J87" s="7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703"/>
      <c r="AA87" s="703"/>
      <c r="AB87" s="703"/>
      <c r="AC87" s="703"/>
      <c r="AD87" s="703"/>
      <c r="AE87" s="703"/>
    </row>
    <row r="88" spans="1:31" s="2" customFormat="1" ht="12" customHeight="1">
      <c r="A88" s="12"/>
      <c r="B88" s="106"/>
      <c r="C88" s="702"/>
      <c r="D88" s="83" t="s">
        <v>7</v>
      </c>
      <c r="E88" s="702"/>
      <c r="F88" s="702"/>
      <c r="G88" s="702"/>
      <c r="H88" s="702"/>
      <c r="I88" s="82"/>
      <c r="J88" s="702"/>
      <c r="K88" s="65"/>
      <c r="L88" s="65"/>
      <c r="M88" s="65"/>
      <c r="N88" s="126"/>
      <c r="P88" s="1"/>
      <c r="Q88" s="1"/>
      <c r="R88" s="1"/>
      <c r="S88" s="1"/>
      <c r="T88" s="65"/>
      <c r="U88" s="65"/>
      <c r="V88" s="1"/>
      <c r="W88" s="1"/>
      <c r="X88" s="1"/>
      <c r="Y88" s="1"/>
      <c r="Z88" s="703"/>
      <c r="AA88" s="703"/>
      <c r="AB88" s="703"/>
      <c r="AC88" s="703"/>
      <c r="AD88" s="703"/>
      <c r="AE88" s="703"/>
    </row>
    <row r="89" spans="1:31" s="2" customFormat="1" ht="16.5" customHeight="1">
      <c r="A89" s="12"/>
      <c r="B89" s="106"/>
      <c r="C89" s="702"/>
      <c r="D89" s="702"/>
      <c r="E89" s="712" t="s">
        <v>135</v>
      </c>
      <c r="F89" s="711"/>
      <c r="G89" s="711"/>
      <c r="H89" s="711"/>
      <c r="I89" s="82"/>
      <c r="J89" s="702"/>
      <c r="K89" s="65"/>
      <c r="L89" s="65"/>
      <c r="M89" s="65"/>
      <c r="N89" s="126"/>
      <c r="O89" s="703"/>
      <c r="P89" s="1"/>
      <c r="Q89" s="1"/>
      <c r="R89" s="1"/>
      <c r="S89" s="1"/>
      <c r="T89" s="65"/>
      <c r="U89" s="65"/>
      <c r="V89" s="1"/>
      <c r="W89" s="1"/>
      <c r="X89" s="1"/>
      <c r="Y89" s="1"/>
      <c r="Z89" s="703"/>
      <c r="AA89" s="703"/>
      <c r="AB89" s="703"/>
      <c r="AC89" s="703"/>
      <c r="AD89" s="703"/>
      <c r="AE89" s="703"/>
    </row>
    <row r="90" spans="1:25" s="703" customFormat="1" ht="12">
      <c r="A90" s="12"/>
      <c r="B90" s="106"/>
      <c r="C90" s="702"/>
      <c r="D90" s="702"/>
      <c r="E90" s="702"/>
      <c r="F90" s="702"/>
      <c r="G90" s="702"/>
      <c r="H90" s="702"/>
      <c r="I90" s="82"/>
      <c r="J90" s="702"/>
      <c r="K90" s="451"/>
      <c r="L90" s="451"/>
      <c r="M90" s="451"/>
      <c r="N90" s="452"/>
      <c r="P90" s="1"/>
      <c r="Q90" s="1"/>
      <c r="R90" s="1"/>
      <c r="S90" s="1"/>
      <c r="T90" s="65"/>
      <c r="U90" s="65"/>
      <c r="V90" s="1"/>
      <c r="W90" s="1"/>
      <c r="X90" s="1"/>
      <c r="Y90" s="1"/>
    </row>
    <row r="91" spans="1:65" s="2" customFormat="1" ht="16.5" customHeight="1">
      <c r="A91" s="703"/>
      <c r="B91" s="108"/>
      <c r="C91" s="13" t="s">
        <v>1265</v>
      </c>
      <c r="D91" s="13" t="s">
        <v>14</v>
      </c>
      <c r="E91" s="675" t="s">
        <v>1266</v>
      </c>
      <c r="F91" s="673" t="s">
        <v>1267</v>
      </c>
      <c r="G91" s="16" t="s">
        <v>19</v>
      </c>
      <c r="H91" s="511">
        <v>875.6</v>
      </c>
      <c r="I91" s="17"/>
      <c r="J91" s="18">
        <f>ROUND(I91*H91,2)</f>
        <v>0</v>
      </c>
      <c r="K91" s="673" t="s">
        <v>0</v>
      </c>
      <c r="L91" s="670" t="s">
        <v>1092</v>
      </c>
      <c r="M91" s="151" t="s">
        <v>1258</v>
      </c>
      <c r="N91" s="168" t="s">
        <v>518</v>
      </c>
      <c r="O91" s="703"/>
      <c r="P91" s="1"/>
      <c r="Q91" s="1"/>
      <c r="R91" s="1"/>
      <c r="S91" s="1"/>
      <c r="T91" s="65"/>
      <c r="U91" s="65"/>
      <c r="V91" s="1"/>
      <c r="W91" s="1"/>
      <c r="X91" s="1"/>
      <c r="Y91" s="1"/>
      <c r="Z91" s="703"/>
      <c r="AA91" s="703"/>
      <c r="AB91" s="703"/>
      <c r="AC91" s="703"/>
      <c r="AD91" s="703"/>
      <c r="AE91" s="703"/>
      <c r="AF91" s="703"/>
      <c r="AG91" s="703"/>
      <c r="AH91" s="703"/>
      <c r="AR91" s="20" t="s">
        <v>218</v>
      </c>
      <c r="AT91" s="20" t="s">
        <v>14</v>
      </c>
      <c r="AU91" s="20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20" t="s">
        <v>1268</v>
      </c>
    </row>
    <row r="92" spans="1:65" s="2" customFormat="1" ht="21.75" customHeight="1">
      <c r="A92" s="703"/>
      <c r="B92" s="108"/>
      <c r="C92" s="13" t="s">
        <v>1269</v>
      </c>
      <c r="D92" s="13" t="s">
        <v>14</v>
      </c>
      <c r="E92" s="14" t="s">
        <v>1260</v>
      </c>
      <c r="F92" s="15" t="s">
        <v>1261</v>
      </c>
      <c r="G92" s="16" t="s">
        <v>29</v>
      </c>
      <c r="H92" s="677">
        <v>4.825</v>
      </c>
      <c r="I92" s="17"/>
      <c r="J92" s="18">
        <f>ROUND(I92*H92,2)</f>
        <v>0</v>
      </c>
      <c r="K92" s="15" t="s">
        <v>16</v>
      </c>
      <c r="L92" s="670" t="s">
        <v>1092</v>
      </c>
      <c r="M92" s="151" t="s">
        <v>1258</v>
      </c>
      <c r="N92" s="168" t="s">
        <v>193</v>
      </c>
      <c r="O92" s="703"/>
      <c r="P92" s="1"/>
      <c r="Q92" s="1"/>
      <c r="R92" s="1"/>
      <c r="S92" s="1"/>
      <c r="T92" s="65"/>
      <c r="U92" s="65"/>
      <c r="V92" s="1"/>
      <c r="W92" s="1"/>
      <c r="X92" s="1"/>
      <c r="Y92" s="1"/>
      <c r="Z92" s="703"/>
      <c r="AA92" s="703"/>
      <c r="AB92" s="703"/>
      <c r="AC92" s="703"/>
      <c r="AD92" s="703"/>
      <c r="AE92" s="703"/>
      <c r="AF92" s="703"/>
      <c r="AG92" s="703"/>
      <c r="AH92" s="703"/>
      <c r="AR92" s="20" t="s">
        <v>218</v>
      </c>
      <c r="AT92" s="20" t="s">
        <v>14</v>
      </c>
      <c r="AU92" s="20" t="s">
        <v>219</v>
      </c>
      <c r="AY92" s="8" t="s">
        <v>220</v>
      </c>
      <c r="BE92" s="21">
        <f>IF(N92="základní",J92,0)</f>
        <v>0</v>
      </c>
      <c r="BF92" s="21">
        <f>IF(N92="snížená",J92,0)</f>
        <v>0</v>
      </c>
      <c r="BG92" s="21">
        <f>IF(N92="zákl. přenesená",J92,0)</f>
        <v>0</v>
      </c>
      <c r="BH92" s="21">
        <f>IF(N92="sníž. přenesená",J92,0)</f>
        <v>0</v>
      </c>
      <c r="BI92" s="21">
        <f>IF(N92="nulová",J92,0)</f>
        <v>0</v>
      </c>
      <c r="BJ92" s="8" t="s">
        <v>221</v>
      </c>
      <c r="BK92" s="21">
        <f>ROUND(I92*H92,2)</f>
        <v>0</v>
      </c>
      <c r="BL92" s="8" t="s">
        <v>218</v>
      </c>
      <c r="BM92" s="20" t="s">
        <v>1270</v>
      </c>
    </row>
    <row r="93" spans="1:25" s="703" customFormat="1" ht="12" thickBot="1">
      <c r="A93" s="12"/>
      <c r="B93" s="111"/>
      <c r="C93" s="112"/>
      <c r="D93" s="112"/>
      <c r="E93" s="112"/>
      <c r="F93" s="112"/>
      <c r="G93" s="112"/>
      <c r="H93" s="112"/>
      <c r="I93" s="113"/>
      <c r="J93" s="112"/>
      <c r="K93" s="658"/>
      <c r="L93" s="658"/>
      <c r="M93" s="658"/>
      <c r="N93" s="659"/>
      <c r="P93" s="1"/>
      <c r="Q93" s="1"/>
      <c r="R93" s="1"/>
      <c r="S93" s="1"/>
      <c r="T93" s="65"/>
      <c r="U93" s="65"/>
      <c r="V93" s="1"/>
      <c r="W93" s="1"/>
      <c r="X93" s="1"/>
      <c r="Y93" s="1"/>
    </row>
    <row r="94" spans="1:56" ht="12" customHeight="1">
      <c r="A94" s="12"/>
      <c r="B94" s="101"/>
      <c r="C94" s="103"/>
      <c r="D94" s="102" t="s">
        <v>5</v>
      </c>
      <c r="E94" s="103"/>
      <c r="F94" s="103"/>
      <c r="G94" s="103"/>
      <c r="H94" s="103"/>
      <c r="I94" s="104"/>
      <c r="J94" s="103"/>
      <c r="K94" s="103"/>
      <c r="L94" s="103"/>
      <c r="M94" s="103"/>
      <c r="N94" s="105"/>
      <c r="T94" s="1"/>
      <c r="U94" s="1"/>
      <c r="AZ94" s="28"/>
      <c r="BA94" s="28"/>
      <c r="BB94" s="28"/>
      <c r="BC94" s="28"/>
      <c r="BD94" s="28"/>
    </row>
    <row r="95" spans="1:31" s="2" customFormat="1" ht="16.5" customHeight="1">
      <c r="A95" s="12"/>
      <c r="B95" s="106"/>
      <c r="C95" s="702"/>
      <c r="D95" s="702"/>
      <c r="E95" s="710" t="s">
        <v>158</v>
      </c>
      <c r="F95" s="711"/>
      <c r="G95" s="711"/>
      <c r="H95" s="711"/>
      <c r="I95" s="82"/>
      <c r="J95" s="702"/>
      <c r="K95" s="65"/>
      <c r="L95" s="65"/>
      <c r="M95" s="65"/>
      <c r="N95" s="126"/>
      <c r="P95" s="1"/>
      <c r="Q95" s="1"/>
      <c r="R95" s="1"/>
      <c r="S95" s="1"/>
      <c r="T95" s="65"/>
      <c r="U95" s="65"/>
      <c r="V95" s="1"/>
      <c r="W95" s="1"/>
      <c r="X95" s="1"/>
      <c r="Y95" s="1"/>
      <c r="Z95" s="703"/>
      <c r="AA95" s="703"/>
      <c r="AB95" s="703"/>
      <c r="AC95" s="703"/>
      <c r="AD95" s="703"/>
      <c r="AE95" s="703"/>
    </row>
    <row r="96" spans="1:31" s="2" customFormat="1" ht="12" customHeight="1">
      <c r="A96" s="12"/>
      <c r="B96" s="106"/>
      <c r="C96" s="702"/>
      <c r="D96" s="83" t="s">
        <v>7</v>
      </c>
      <c r="E96" s="702"/>
      <c r="F96" s="702"/>
      <c r="G96" s="702"/>
      <c r="H96" s="702"/>
      <c r="I96" s="82"/>
      <c r="J96" s="7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703"/>
      <c r="AA96" s="703"/>
      <c r="AB96" s="703"/>
      <c r="AC96" s="703"/>
      <c r="AD96" s="703"/>
      <c r="AE96" s="703"/>
    </row>
    <row r="97" spans="1:31" s="2" customFormat="1" ht="16.5" customHeight="1">
      <c r="A97" s="12"/>
      <c r="B97" s="106"/>
      <c r="C97" s="702"/>
      <c r="D97" s="702"/>
      <c r="E97" s="712" t="s">
        <v>159</v>
      </c>
      <c r="F97" s="711"/>
      <c r="G97" s="711"/>
      <c r="H97" s="711"/>
      <c r="I97" s="82"/>
      <c r="J97" s="702"/>
      <c r="K97" s="65"/>
      <c r="L97" s="65"/>
      <c r="M97" s="65"/>
      <c r="N97" s="126"/>
      <c r="O97" s="703"/>
      <c r="P97" s="1"/>
      <c r="Q97" s="1"/>
      <c r="R97" s="1"/>
      <c r="S97" s="1"/>
      <c r="T97" s="65"/>
      <c r="U97" s="65"/>
      <c r="V97" s="1"/>
      <c r="W97" s="1"/>
      <c r="X97" s="1"/>
      <c r="Y97" s="1"/>
      <c r="Z97" s="703"/>
      <c r="AA97" s="703"/>
      <c r="AB97" s="703"/>
      <c r="AC97" s="703"/>
      <c r="AD97" s="703"/>
      <c r="AE97" s="703"/>
    </row>
    <row r="98" spans="1:25" s="703" customFormat="1" ht="12">
      <c r="A98" s="12"/>
      <c r="B98" s="106"/>
      <c r="C98" s="702"/>
      <c r="D98" s="702"/>
      <c r="E98" s="702"/>
      <c r="F98" s="702"/>
      <c r="G98" s="702"/>
      <c r="H98" s="702"/>
      <c r="I98" s="82"/>
      <c r="J98" s="702"/>
      <c r="K98" s="451"/>
      <c r="L98" s="451"/>
      <c r="M98" s="451"/>
      <c r="N98" s="452"/>
      <c r="P98" s="1"/>
      <c r="Q98" s="1"/>
      <c r="R98" s="1"/>
      <c r="S98" s="1"/>
      <c r="T98" s="65"/>
      <c r="U98" s="65"/>
      <c r="V98" s="1"/>
      <c r="W98" s="1"/>
      <c r="X98" s="1"/>
      <c r="Y98" s="1"/>
    </row>
    <row r="99" spans="1:25" s="703" customFormat="1" ht="16.5" customHeight="1">
      <c r="A99" s="12"/>
      <c r="B99" s="106"/>
      <c r="C99" s="13" t="s">
        <v>1271</v>
      </c>
      <c r="D99" s="13" t="s">
        <v>14</v>
      </c>
      <c r="E99" s="675" t="s">
        <v>1256</v>
      </c>
      <c r="F99" s="673" t="s">
        <v>1257</v>
      </c>
      <c r="G99" s="16" t="s">
        <v>19</v>
      </c>
      <c r="H99" s="511">
        <v>4641.09</v>
      </c>
      <c r="I99" s="17"/>
      <c r="J99" s="18">
        <f>ROUND(I99*H99,2)</f>
        <v>0</v>
      </c>
      <c r="K99" s="673" t="s">
        <v>0</v>
      </c>
      <c r="L99" s="670" t="s">
        <v>1092</v>
      </c>
      <c r="M99" s="151" t="s">
        <v>1258</v>
      </c>
      <c r="N99" s="168" t="s">
        <v>518</v>
      </c>
      <c r="P99" s="1"/>
      <c r="Q99" s="1"/>
      <c r="R99" s="1"/>
      <c r="S99" s="1"/>
      <c r="T99" s="65"/>
      <c r="U99" s="65"/>
      <c r="V99" s="1"/>
      <c r="W99" s="1"/>
      <c r="X99" s="1"/>
      <c r="Y99" s="1"/>
    </row>
    <row r="100" spans="1:25" s="703" customFormat="1" ht="24">
      <c r="A100" s="12"/>
      <c r="B100" s="106"/>
      <c r="C100" s="13" t="s">
        <v>1272</v>
      </c>
      <c r="D100" s="13" t="s">
        <v>14</v>
      </c>
      <c r="E100" s="14" t="s">
        <v>1260</v>
      </c>
      <c r="F100" s="15" t="s">
        <v>1261</v>
      </c>
      <c r="G100" s="16" t="s">
        <v>29</v>
      </c>
      <c r="H100" s="677">
        <v>70.018</v>
      </c>
      <c r="I100" s="17"/>
      <c r="J100" s="18">
        <f>ROUND(I100*H100,2)</f>
        <v>0</v>
      </c>
      <c r="K100" s="15" t="s">
        <v>16</v>
      </c>
      <c r="L100" s="670" t="s">
        <v>1092</v>
      </c>
      <c r="M100" s="151" t="s">
        <v>1258</v>
      </c>
      <c r="N100" s="168" t="s">
        <v>193</v>
      </c>
      <c r="P100" s="1"/>
      <c r="Q100" s="1"/>
      <c r="R100" s="1"/>
      <c r="S100" s="1"/>
      <c r="T100" s="65"/>
      <c r="U100" s="65"/>
      <c r="V100" s="1"/>
      <c r="W100" s="1"/>
      <c r="X100" s="1"/>
      <c r="Y100" s="1"/>
    </row>
    <row r="101" spans="1:25" s="703" customFormat="1" ht="24">
      <c r="A101" s="12"/>
      <c r="B101" s="106"/>
      <c r="C101" s="13" t="s">
        <v>1273</v>
      </c>
      <c r="D101" s="13" t="s">
        <v>14</v>
      </c>
      <c r="E101" s="14" t="s">
        <v>1263</v>
      </c>
      <c r="F101" s="15" t="s">
        <v>1264</v>
      </c>
      <c r="G101" s="16" t="s">
        <v>29</v>
      </c>
      <c r="H101" s="677">
        <v>70.018</v>
      </c>
      <c r="I101" s="17"/>
      <c r="J101" s="18">
        <f>ROUND(I101*H101,2)</f>
        <v>0</v>
      </c>
      <c r="K101" s="15" t="s">
        <v>16</v>
      </c>
      <c r="L101" s="670" t="s">
        <v>1092</v>
      </c>
      <c r="M101" s="151" t="s">
        <v>1258</v>
      </c>
      <c r="N101" s="168" t="s">
        <v>193</v>
      </c>
      <c r="P101" s="1"/>
      <c r="Q101" s="1"/>
      <c r="R101" s="1"/>
      <c r="S101" s="1"/>
      <c r="T101" s="65"/>
      <c r="U101" s="65"/>
      <c r="V101" s="1"/>
      <c r="W101" s="1"/>
      <c r="X101" s="1"/>
      <c r="Y101" s="1"/>
    </row>
    <row r="102" spans="1:25" s="703" customFormat="1" ht="12" thickBot="1">
      <c r="A102" s="12"/>
      <c r="B102" s="111"/>
      <c r="C102" s="112"/>
      <c r="D102" s="112"/>
      <c r="E102" s="112"/>
      <c r="F102" s="112"/>
      <c r="G102" s="112"/>
      <c r="H102" s="112"/>
      <c r="I102" s="113"/>
      <c r="J102" s="112"/>
      <c r="K102" s="658"/>
      <c r="L102" s="658"/>
      <c r="M102" s="658"/>
      <c r="N102" s="659"/>
      <c r="P102" s="1"/>
      <c r="Q102" s="1"/>
      <c r="R102" s="1"/>
      <c r="S102" s="1"/>
      <c r="T102" s="65"/>
      <c r="U102" s="65"/>
      <c r="V102" s="1"/>
      <c r="W102" s="1"/>
      <c r="X102" s="1"/>
      <c r="Y102" s="1"/>
    </row>
    <row r="103" spans="1:25" s="669" customFormat="1" ht="12.75">
      <c r="A103" s="12"/>
      <c r="B103" s="295"/>
      <c r="C103" s="293"/>
      <c r="D103" s="102" t="s">
        <v>5</v>
      </c>
      <c r="E103" s="103"/>
      <c r="F103" s="103"/>
      <c r="G103" s="103"/>
      <c r="H103" s="103"/>
      <c r="I103" s="700"/>
      <c r="J103" s="293"/>
      <c r="K103" s="671"/>
      <c r="L103" s="671"/>
      <c r="M103" s="671"/>
      <c r="N103" s="701"/>
      <c r="P103" s="1"/>
      <c r="Q103" s="1"/>
      <c r="R103" s="1"/>
      <c r="S103" s="1"/>
      <c r="T103" s="65"/>
      <c r="U103" s="65"/>
      <c r="V103" s="1"/>
      <c r="W103" s="1"/>
      <c r="X103" s="1"/>
      <c r="Y103" s="1"/>
    </row>
    <row r="104" spans="1:25" s="669" customFormat="1" ht="12">
      <c r="A104" s="12"/>
      <c r="B104" s="106"/>
      <c r="C104" s="668"/>
      <c r="D104" s="668"/>
      <c r="E104" s="710" t="s">
        <v>168</v>
      </c>
      <c r="F104" s="711"/>
      <c r="G104" s="711"/>
      <c r="H104" s="711"/>
      <c r="I104" s="82"/>
      <c r="J104" s="668"/>
      <c r="K104" s="451"/>
      <c r="L104" s="451"/>
      <c r="M104" s="451"/>
      <c r="N104" s="452"/>
      <c r="P104" s="1"/>
      <c r="Q104" s="1"/>
      <c r="R104" s="1"/>
      <c r="S104" s="1"/>
      <c r="T104" s="65"/>
      <c r="U104" s="65"/>
      <c r="V104" s="1"/>
      <c r="W104" s="1"/>
      <c r="X104" s="1"/>
      <c r="Y104" s="1"/>
    </row>
    <row r="105" spans="1:25" s="669" customFormat="1" ht="12.75">
      <c r="A105" s="12"/>
      <c r="B105" s="106"/>
      <c r="C105" s="668"/>
      <c r="D105" s="83" t="s">
        <v>7</v>
      </c>
      <c r="E105" s="668"/>
      <c r="F105" s="668"/>
      <c r="G105" s="668"/>
      <c r="H105" s="668"/>
      <c r="I105" s="82"/>
      <c r="J105" s="668"/>
      <c r="K105" s="451"/>
      <c r="L105" s="451"/>
      <c r="M105" s="451"/>
      <c r="N105" s="452"/>
      <c r="P105" s="1"/>
      <c r="Q105" s="1"/>
      <c r="R105" s="1"/>
      <c r="S105" s="1"/>
      <c r="T105" s="65"/>
      <c r="U105" s="65"/>
      <c r="V105" s="1"/>
      <c r="W105" s="1"/>
      <c r="X105" s="1"/>
      <c r="Y105" s="1"/>
    </row>
    <row r="106" spans="1:25" s="669" customFormat="1" ht="12">
      <c r="A106" s="12"/>
      <c r="B106" s="106"/>
      <c r="C106" s="668"/>
      <c r="D106" s="668"/>
      <c r="E106" s="712" t="s">
        <v>1133</v>
      </c>
      <c r="F106" s="711"/>
      <c r="G106" s="711"/>
      <c r="H106" s="711"/>
      <c r="I106" s="82"/>
      <c r="J106" s="668"/>
      <c r="K106" s="451"/>
      <c r="L106" s="451"/>
      <c r="M106" s="451"/>
      <c r="N106" s="452"/>
      <c r="P106" s="1"/>
      <c r="Q106" s="1"/>
      <c r="R106" s="1"/>
      <c r="S106" s="1"/>
      <c r="T106" s="65"/>
      <c r="U106" s="65"/>
      <c r="V106" s="1"/>
      <c r="W106" s="1"/>
      <c r="X106" s="1"/>
      <c r="Y106" s="1"/>
    </row>
    <row r="107" spans="1:25" s="669" customFormat="1" ht="12">
      <c r="A107" s="12"/>
      <c r="B107" s="106"/>
      <c r="C107" s="668"/>
      <c r="D107" s="668"/>
      <c r="E107" s="668"/>
      <c r="F107" s="668"/>
      <c r="G107" s="668"/>
      <c r="H107" s="668"/>
      <c r="I107" s="82"/>
      <c r="J107" s="668"/>
      <c r="K107" s="451"/>
      <c r="L107" s="451"/>
      <c r="M107" s="451"/>
      <c r="N107" s="452"/>
      <c r="P107" s="1"/>
      <c r="Q107" s="1"/>
      <c r="R107" s="1"/>
      <c r="S107" s="1"/>
      <c r="T107" s="65"/>
      <c r="U107" s="65"/>
      <c r="V107" s="1"/>
      <c r="W107" s="1"/>
      <c r="X107" s="1"/>
      <c r="Y107" s="1"/>
    </row>
    <row r="108" spans="1:25" s="669" customFormat="1" ht="24">
      <c r="A108" s="12"/>
      <c r="B108" s="106"/>
      <c r="C108" s="674" t="s">
        <v>594</v>
      </c>
      <c r="D108" s="674" t="s">
        <v>14</v>
      </c>
      <c r="E108" s="675" t="s">
        <v>1119</v>
      </c>
      <c r="F108" s="673" t="s">
        <v>1120</v>
      </c>
      <c r="G108" s="676" t="s">
        <v>20</v>
      </c>
      <c r="H108" s="677">
        <v>8</v>
      </c>
      <c r="I108" s="174"/>
      <c r="J108" s="678">
        <f>ROUND(I108*H108,2)</f>
        <v>0</v>
      </c>
      <c r="K108" s="673" t="s">
        <v>16</v>
      </c>
      <c r="L108" s="670" t="s">
        <v>1092</v>
      </c>
      <c r="M108" s="151" t="s">
        <v>1219</v>
      </c>
      <c r="N108" s="168" t="s">
        <v>194</v>
      </c>
      <c r="P108" s="1"/>
      <c r="Q108" s="1"/>
      <c r="R108" s="1"/>
      <c r="S108" s="1"/>
      <c r="T108" s="65"/>
      <c r="U108" s="65"/>
      <c r="V108" s="1"/>
      <c r="W108" s="1"/>
      <c r="X108" s="1"/>
      <c r="Y108" s="1"/>
    </row>
    <row r="109" spans="1:25" s="669" customFormat="1" ht="16.5" customHeight="1">
      <c r="A109" s="12"/>
      <c r="B109" s="106"/>
      <c r="C109" s="693" t="s">
        <v>318</v>
      </c>
      <c r="D109" s="693" t="s">
        <v>40</v>
      </c>
      <c r="E109" s="694" t="s">
        <v>132</v>
      </c>
      <c r="F109" s="695" t="s">
        <v>133</v>
      </c>
      <c r="G109" s="696" t="s">
        <v>29</v>
      </c>
      <c r="H109" s="697">
        <v>181.98</v>
      </c>
      <c r="I109" s="174"/>
      <c r="J109" s="698">
        <f>ROUND(I109*H109,2)</f>
        <v>0</v>
      </c>
      <c r="K109" s="695" t="s">
        <v>16</v>
      </c>
      <c r="L109" s="670" t="s">
        <v>1092</v>
      </c>
      <c r="M109" s="151" t="s">
        <v>1219</v>
      </c>
      <c r="N109" s="168" t="s">
        <v>194</v>
      </c>
      <c r="P109" s="1"/>
      <c r="Q109" s="1"/>
      <c r="R109" s="1"/>
      <c r="S109" s="1"/>
      <c r="T109" s="65"/>
      <c r="U109" s="65"/>
      <c r="V109" s="1"/>
      <c r="W109" s="1"/>
      <c r="X109" s="1"/>
      <c r="Y109" s="1"/>
    </row>
    <row r="110" spans="1:25" s="669" customFormat="1" ht="12">
      <c r="A110" s="12"/>
      <c r="B110" s="106"/>
      <c r="C110" s="50"/>
      <c r="D110" s="686" t="s">
        <v>18</v>
      </c>
      <c r="E110" s="687" t="s">
        <v>0</v>
      </c>
      <c r="F110" s="688" t="s">
        <v>1134</v>
      </c>
      <c r="G110" s="689"/>
      <c r="H110" s="690">
        <v>101.1</v>
      </c>
      <c r="I110" s="50"/>
      <c r="J110" s="50"/>
      <c r="K110" s="50"/>
      <c r="L110" s="699" t="s">
        <v>1092</v>
      </c>
      <c r="M110" s="80" t="s">
        <v>1219</v>
      </c>
      <c r="N110" s="452"/>
      <c r="P110" s="1"/>
      <c r="Q110" s="1"/>
      <c r="R110" s="1"/>
      <c r="S110" s="1"/>
      <c r="T110" s="65"/>
      <c r="U110" s="65"/>
      <c r="V110" s="1"/>
      <c r="W110" s="1"/>
      <c r="X110" s="1"/>
      <c r="Y110" s="1"/>
    </row>
    <row r="111" spans="1:25" s="669" customFormat="1" ht="12">
      <c r="A111" s="12"/>
      <c r="B111" s="106"/>
      <c r="C111" s="50"/>
      <c r="D111" s="686" t="s">
        <v>18</v>
      </c>
      <c r="E111" s="689"/>
      <c r="F111" s="688" t="s">
        <v>1135</v>
      </c>
      <c r="G111" s="689"/>
      <c r="H111" s="690">
        <v>181.98</v>
      </c>
      <c r="I111" s="50"/>
      <c r="J111" s="50"/>
      <c r="K111" s="50"/>
      <c r="L111" s="699" t="s">
        <v>1092</v>
      </c>
      <c r="M111" s="80" t="s">
        <v>1219</v>
      </c>
      <c r="N111" s="452"/>
      <c r="P111" s="1"/>
      <c r="Q111" s="1"/>
      <c r="R111" s="1"/>
      <c r="S111" s="1"/>
      <c r="T111" s="65"/>
      <c r="U111" s="65"/>
      <c r="V111" s="1"/>
      <c r="W111" s="1"/>
      <c r="X111" s="1"/>
      <c r="Y111" s="1"/>
    </row>
    <row r="112" spans="1:25" s="669" customFormat="1" ht="24">
      <c r="A112" s="12"/>
      <c r="B112" s="106"/>
      <c r="C112" s="674" t="s">
        <v>324</v>
      </c>
      <c r="D112" s="674" t="s">
        <v>14</v>
      </c>
      <c r="E112" s="675" t="s">
        <v>1136</v>
      </c>
      <c r="F112" s="673" t="s">
        <v>1137</v>
      </c>
      <c r="G112" s="676" t="s">
        <v>19</v>
      </c>
      <c r="H112" s="677">
        <v>189</v>
      </c>
      <c r="I112" s="174"/>
      <c r="J112" s="678">
        <f>ROUND(I112*H112,2)</f>
        <v>0</v>
      </c>
      <c r="K112" s="673" t="s">
        <v>16</v>
      </c>
      <c r="L112" s="670" t="s">
        <v>1092</v>
      </c>
      <c r="M112" s="151" t="s">
        <v>1219</v>
      </c>
      <c r="N112" s="168" t="s">
        <v>194</v>
      </c>
      <c r="P112" s="1"/>
      <c r="Q112" s="1"/>
      <c r="R112" s="1"/>
      <c r="S112" s="1"/>
      <c r="T112" s="65"/>
      <c r="U112" s="65"/>
      <c r="V112" s="1"/>
      <c r="W112" s="1"/>
      <c r="X112" s="1"/>
      <c r="Y112" s="1"/>
    </row>
    <row r="113" spans="1:25" s="669" customFormat="1" ht="12">
      <c r="A113" s="12"/>
      <c r="B113" s="106"/>
      <c r="C113" s="50"/>
      <c r="D113" s="686" t="s">
        <v>18</v>
      </c>
      <c r="E113" s="687" t="s">
        <v>0</v>
      </c>
      <c r="F113" s="688" t="s">
        <v>1138</v>
      </c>
      <c r="G113" s="689"/>
      <c r="H113" s="690">
        <v>189</v>
      </c>
      <c r="I113" s="50"/>
      <c r="J113" s="50"/>
      <c r="K113" s="50"/>
      <c r="L113" s="699" t="s">
        <v>1092</v>
      </c>
      <c r="M113" s="80" t="s">
        <v>1219</v>
      </c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25" s="669" customFormat="1" ht="12" thickBot="1">
      <c r="A114" s="12"/>
      <c r="B114" s="111"/>
      <c r="C114" s="112"/>
      <c r="D114" s="112"/>
      <c r="E114" s="112"/>
      <c r="F114" s="112"/>
      <c r="G114" s="112"/>
      <c r="H114" s="112"/>
      <c r="I114" s="113"/>
      <c r="J114" s="112"/>
      <c r="K114" s="658"/>
      <c r="L114" s="658"/>
      <c r="M114" s="658"/>
      <c r="N114" s="659"/>
      <c r="P114" s="1"/>
      <c r="Q114" s="1"/>
      <c r="R114" s="1"/>
      <c r="S114" s="1"/>
      <c r="T114" s="65"/>
      <c r="U114" s="65"/>
      <c r="V114" s="1"/>
      <c r="W114" s="1"/>
      <c r="X114" s="1"/>
      <c r="Y114" s="1"/>
    </row>
    <row r="115" spans="1:25" s="669" customFormat="1" ht="12.75">
      <c r="A115" s="12"/>
      <c r="B115" s="106"/>
      <c r="C115" s="668"/>
      <c r="D115" s="513" t="s">
        <v>5</v>
      </c>
      <c r="E115" s="1"/>
      <c r="F115" s="1"/>
      <c r="G115" s="1"/>
      <c r="H115" s="1"/>
      <c r="I115" s="82"/>
      <c r="J115" s="668"/>
      <c r="K115" s="451"/>
      <c r="L115" s="451"/>
      <c r="M115" s="451"/>
      <c r="N115" s="452"/>
      <c r="P115" s="1"/>
      <c r="Q115" s="1"/>
      <c r="R115" s="1"/>
      <c r="S115" s="1"/>
      <c r="T115" s="65"/>
      <c r="U115" s="65"/>
      <c r="V115" s="1"/>
      <c r="W115" s="1"/>
      <c r="X115" s="1"/>
      <c r="Y115" s="1"/>
    </row>
    <row r="116" spans="1:25" s="669" customFormat="1" ht="12">
      <c r="A116" s="12"/>
      <c r="B116" s="106"/>
      <c r="C116" s="668"/>
      <c r="E116" s="715" t="s">
        <v>168</v>
      </c>
      <c r="F116" s="716"/>
      <c r="G116" s="716"/>
      <c r="H116" s="716"/>
      <c r="I116" s="82"/>
      <c r="J116" s="668"/>
      <c r="K116" s="451"/>
      <c r="L116" s="451"/>
      <c r="M116" s="451"/>
      <c r="N116" s="452"/>
      <c r="P116" s="1"/>
      <c r="Q116" s="1"/>
      <c r="R116" s="1"/>
      <c r="S116" s="1"/>
      <c r="T116" s="65"/>
      <c r="U116" s="65"/>
      <c r="V116" s="1"/>
      <c r="W116" s="1"/>
      <c r="X116" s="1"/>
      <c r="Y116" s="1"/>
    </row>
    <row r="117" spans="1:25" s="669" customFormat="1" ht="12.75">
      <c r="A117" s="12"/>
      <c r="B117" s="106"/>
      <c r="C117" s="668"/>
      <c r="D117" s="513" t="s">
        <v>7</v>
      </c>
      <c r="I117" s="82"/>
      <c r="J117" s="668"/>
      <c r="K117" s="451"/>
      <c r="L117" s="451"/>
      <c r="M117" s="451"/>
      <c r="N117" s="452"/>
      <c r="P117" s="1"/>
      <c r="Q117" s="1"/>
      <c r="R117" s="1"/>
      <c r="S117" s="1"/>
      <c r="T117" s="65"/>
      <c r="U117" s="65"/>
      <c r="V117" s="1"/>
      <c r="W117" s="1"/>
      <c r="X117" s="1"/>
      <c r="Y117" s="1"/>
    </row>
    <row r="118" spans="1:25" s="669" customFormat="1" ht="12">
      <c r="A118" s="12"/>
      <c r="B118" s="106"/>
      <c r="C118" s="668"/>
      <c r="E118" s="717" t="s">
        <v>1139</v>
      </c>
      <c r="F118" s="716"/>
      <c r="G118" s="716"/>
      <c r="H118" s="716"/>
      <c r="I118" s="82"/>
      <c r="J118" s="668"/>
      <c r="K118" s="451"/>
      <c r="L118" s="451"/>
      <c r="M118" s="451"/>
      <c r="N118" s="452"/>
      <c r="P118" s="1"/>
      <c r="Q118" s="1"/>
      <c r="R118" s="1"/>
      <c r="S118" s="1"/>
      <c r="T118" s="65"/>
      <c r="U118" s="65"/>
      <c r="V118" s="1"/>
      <c r="W118" s="1"/>
      <c r="X118" s="1"/>
      <c r="Y118" s="1"/>
    </row>
    <row r="119" spans="1:25" s="669" customFormat="1" ht="12">
      <c r="A119" s="12"/>
      <c r="B119" s="106"/>
      <c r="C119" s="668"/>
      <c r="D119" s="668"/>
      <c r="E119" s="668"/>
      <c r="F119" s="668"/>
      <c r="G119" s="668"/>
      <c r="H119" s="668"/>
      <c r="I119" s="82"/>
      <c r="J119" s="668"/>
      <c r="K119" s="451"/>
      <c r="L119" s="451"/>
      <c r="M119" s="451"/>
      <c r="N119" s="452"/>
      <c r="P119" s="1"/>
      <c r="Q119" s="1"/>
      <c r="R119" s="1"/>
      <c r="S119" s="1"/>
      <c r="T119" s="65"/>
      <c r="U119" s="65"/>
      <c r="V119" s="1"/>
      <c r="W119" s="1"/>
      <c r="X119" s="1"/>
      <c r="Y119" s="1"/>
    </row>
    <row r="120" spans="1:25" s="669" customFormat="1" ht="24">
      <c r="A120" s="12"/>
      <c r="B120" s="106"/>
      <c r="C120" s="674" t="s">
        <v>221</v>
      </c>
      <c r="D120" s="674" t="s">
        <v>14</v>
      </c>
      <c r="E120" s="675" t="s">
        <v>1140</v>
      </c>
      <c r="F120" s="673" t="s">
        <v>1141</v>
      </c>
      <c r="G120" s="676" t="s">
        <v>19</v>
      </c>
      <c r="H120" s="677">
        <v>160</v>
      </c>
      <c r="I120" s="174"/>
      <c r="J120" s="678">
        <f>ROUND(I120*H120,2)</f>
        <v>0</v>
      </c>
      <c r="K120" s="673" t="s">
        <v>16</v>
      </c>
      <c r="L120" s="670" t="s">
        <v>1092</v>
      </c>
      <c r="M120" s="151" t="s">
        <v>1221</v>
      </c>
      <c r="N120" s="168" t="s">
        <v>194</v>
      </c>
      <c r="P120" s="1"/>
      <c r="Q120" s="1"/>
      <c r="R120" s="1"/>
      <c r="S120" s="1"/>
      <c r="T120" s="65"/>
      <c r="U120" s="65"/>
      <c r="V120" s="1"/>
      <c r="W120" s="1"/>
      <c r="X120" s="1"/>
      <c r="Y120" s="1"/>
    </row>
    <row r="121" spans="1:25" s="669" customFormat="1" ht="12">
      <c r="A121" s="12"/>
      <c r="B121" s="106"/>
      <c r="C121" s="4"/>
      <c r="D121" s="681" t="s">
        <v>18</v>
      </c>
      <c r="E121" s="682" t="s">
        <v>0</v>
      </c>
      <c r="F121" s="683" t="s">
        <v>1142</v>
      </c>
      <c r="G121" s="685"/>
      <c r="H121" s="684">
        <v>160</v>
      </c>
      <c r="I121" s="4"/>
      <c r="J121" s="4"/>
      <c r="K121" s="4"/>
      <c r="L121" s="699" t="s">
        <v>1092</v>
      </c>
      <c r="M121" s="80" t="s">
        <v>1221</v>
      </c>
      <c r="N121" s="452"/>
      <c r="P121" s="1"/>
      <c r="Q121" s="1"/>
      <c r="R121" s="1"/>
      <c r="S121" s="1"/>
      <c r="T121" s="65"/>
      <c r="U121" s="65"/>
      <c r="V121" s="1"/>
      <c r="W121" s="1"/>
      <c r="X121" s="1"/>
      <c r="Y121" s="1"/>
    </row>
    <row r="122" spans="1:25" s="669" customFormat="1" ht="36">
      <c r="A122" s="12"/>
      <c r="B122" s="106"/>
      <c r="C122" s="674" t="s">
        <v>219</v>
      </c>
      <c r="D122" s="674" t="s">
        <v>14</v>
      </c>
      <c r="E122" s="675" t="s">
        <v>1143</v>
      </c>
      <c r="F122" s="673" t="s">
        <v>1144</v>
      </c>
      <c r="G122" s="676" t="s">
        <v>19</v>
      </c>
      <c r="H122" s="677">
        <v>9</v>
      </c>
      <c r="I122" s="174"/>
      <c r="J122" s="678">
        <f>ROUND(I122*H122,2)</f>
        <v>0</v>
      </c>
      <c r="K122" s="673" t="s">
        <v>16</v>
      </c>
      <c r="L122" s="670" t="s">
        <v>1092</v>
      </c>
      <c r="M122" s="151" t="s">
        <v>1221</v>
      </c>
      <c r="N122" s="168" t="s">
        <v>194</v>
      </c>
      <c r="P122" s="1"/>
      <c r="Q122" s="1"/>
      <c r="R122" s="1"/>
      <c r="S122" s="1"/>
      <c r="T122" s="65"/>
      <c r="U122" s="65"/>
      <c r="V122" s="1"/>
      <c r="W122" s="1"/>
      <c r="X122" s="1"/>
      <c r="Y122" s="1"/>
    </row>
    <row r="123" spans="1:25" s="669" customFormat="1" ht="12">
      <c r="A123" s="12"/>
      <c r="B123" s="106"/>
      <c r="C123" s="4"/>
      <c r="D123" s="681" t="s">
        <v>18</v>
      </c>
      <c r="E123" s="682" t="s">
        <v>0</v>
      </c>
      <c r="F123" s="683" t="s">
        <v>1145</v>
      </c>
      <c r="G123" s="685"/>
      <c r="H123" s="684">
        <v>9</v>
      </c>
      <c r="I123" s="4"/>
      <c r="J123" s="4"/>
      <c r="K123" s="4"/>
      <c r="L123" s="699" t="s">
        <v>1092</v>
      </c>
      <c r="M123" s="80" t="s">
        <v>1221</v>
      </c>
      <c r="N123" s="452"/>
      <c r="P123" s="1"/>
      <c r="Q123" s="1"/>
      <c r="R123" s="1"/>
      <c r="S123" s="1"/>
      <c r="T123" s="65"/>
      <c r="U123" s="65"/>
      <c r="V123" s="1"/>
      <c r="W123" s="1"/>
      <c r="X123" s="1"/>
      <c r="Y123" s="1"/>
    </row>
    <row r="124" spans="1:25" s="669" customFormat="1" ht="36">
      <c r="A124" s="12"/>
      <c r="B124" s="106"/>
      <c r="C124" s="674" t="s">
        <v>250</v>
      </c>
      <c r="D124" s="674" t="s">
        <v>14</v>
      </c>
      <c r="E124" s="675" t="s">
        <v>1146</v>
      </c>
      <c r="F124" s="673" t="s">
        <v>1147</v>
      </c>
      <c r="G124" s="676" t="s">
        <v>19</v>
      </c>
      <c r="H124" s="677">
        <v>9</v>
      </c>
      <c r="I124" s="174"/>
      <c r="J124" s="678">
        <f>ROUND(I124*H124,2)</f>
        <v>0</v>
      </c>
      <c r="K124" s="673" t="s">
        <v>16</v>
      </c>
      <c r="L124" s="670" t="s">
        <v>1092</v>
      </c>
      <c r="M124" s="151" t="s">
        <v>1221</v>
      </c>
      <c r="N124" s="168" t="s">
        <v>194</v>
      </c>
      <c r="P124" s="1"/>
      <c r="Q124" s="1"/>
      <c r="R124" s="1"/>
      <c r="S124" s="1"/>
      <c r="T124" s="65"/>
      <c r="U124" s="65"/>
      <c r="V124" s="1"/>
      <c r="W124" s="1"/>
      <c r="X124" s="1"/>
      <c r="Y124" s="1"/>
    </row>
    <row r="125" spans="1:25" s="669" customFormat="1" ht="12">
      <c r="A125" s="12"/>
      <c r="B125" s="106"/>
      <c r="C125" s="4"/>
      <c r="D125" s="681" t="s">
        <v>18</v>
      </c>
      <c r="E125" s="682" t="s">
        <v>0</v>
      </c>
      <c r="F125" s="683" t="s">
        <v>1148</v>
      </c>
      <c r="G125" s="685"/>
      <c r="H125" s="684">
        <v>9</v>
      </c>
      <c r="I125" s="4"/>
      <c r="J125" s="4"/>
      <c r="K125" s="4"/>
      <c r="L125" s="699" t="s">
        <v>1092</v>
      </c>
      <c r="M125" s="80" t="s">
        <v>1221</v>
      </c>
      <c r="N125" s="452"/>
      <c r="P125" s="1"/>
      <c r="Q125" s="1"/>
      <c r="R125" s="1"/>
      <c r="S125" s="1"/>
      <c r="T125" s="65"/>
      <c r="U125" s="65"/>
      <c r="V125" s="1"/>
      <c r="W125" s="1"/>
      <c r="X125" s="1"/>
      <c r="Y125" s="1"/>
    </row>
    <row r="126" spans="1:25" s="669" customFormat="1" ht="24">
      <c r="A126" s="12"/>
      <c r="B126" s="106"/>
      <c r="C126" s="674" t="s">
        <v>228</v>
      </c>
      <c r="D126" s="674" t="s">
        <v>14</v>
      </c>
      <c r="E126" s="675" t="s">
        <v>1149</v>
      </c>
      <c r="F126" s="673" t="s">
        <v>1150</v>
      </c>
      <c r="G126" s="676" t="s">
        <v>15</v>
      </c>
      <c r="H126" s="677">
        <v>4</v>
      </c>
      <c r="I126" s="174"/>
      <c r="J126" s="678">
        <f>ROUND(I126*H126,2)</f>
        <v>0</v>
      </c>
      <c r="K126" s="673" t="s">
        <v>16</v>
      </c>
      <c r="L126" s="670" t="s">
        <v>1092</v>
      </c>
      <c r="M126" s="151" t="s">
        <v>1221</v>
      </c>
      <c r="N126" s="168" t="s">
        <v>194</v>
      </c>
      <c r="P126" s="1"/>
      <c r="Q126" s="1"/>
      <c r="R126" s="1"/>
      <c r="S126" s="1"/>
      <c r="T126" s="65"/>
      <c r="U126" s="65"/>
      <c r="V126" s="1"/>
      <c r="W126" s="1"/>
      <c r="X126" s="1"/>
      <c r="Y126" s="1"/>
    </row>
    <row r="127" spans="1:25" s="669" customFormat="1" ht="12">
      <c r="A127" s="12"/>
      <c r="B127" s="106"/>
      <c r="C127" s="4"/>
      <c r="D127" s="681" t="s">
        <v>18</v>
      </c>
      <c r="E127" s="682" t="s">
        <v>0</v>
      </c>
      <c r="F127" s="683" t="s">
        <v>1151</v>
      </c>
      <c r="G127" s="685"/>
      <c r="H127" s="684">
        <v>4</v>
      </c>
      <c r="I127" s="4"/>
      <c r="J127" s="4"/>
      <c r="K127" s="4"/>
      <c r="L127" s="699" t="s">
        <v>1092</v>
      </c>
      <c r="M127" s="80" t="s">
        <v>1221</v>
      </c>
      <c r="N127" s="452"/>
      <c r="P127" s="1"/>
      <c r="Q127" s="1"/>
      <c r="R127" s="1"/>
      <c r="S127" s="1"/>
      <c r="T127" s="65"/>
      <c r="U127" s="65"/>
      <c r="V127" s="1"/>
      <c r="W127" s="1"/>
      <c r="X127" s="1"/>
      <c r="Y127" s="1"/>
    </row>
    <row r="128" spans="1:25" s="669" customFormat="1" ht="24">
      <c r="A128" s="12"/>
      <c r="B128" s="106"/>
      <c r="C128" s="674" t="s">
        <v>881</v>
      </c>
      <c r="D128" s="674" t="s">
        <v>14</v>
      </c>
      <c r="E128" s="675" t="s">
        <v>1152</v>
      </c>
      <c r="F128" s="673" t="s">
        <v>1153</v>
      </c>
      <c r="G128" s="676" t="s">
        <v>19</v>
      </c>
      <c r="H128" s="677">
        <v>8</v>
      </c>
      <c r="I128" s="174"/>
      <c r="J128" s="678">
        <f>ROUND(I128*H128,2)</f>
        <v>0</v>
      </c>
      <c r="K128" s="673" t="s">
        <v>16</v>
      </c>
      <c r="L128" s="670" t="s">
        <v>1092</v>
      </c>
      <c r="M128" s="151" t="s">
        <v>1221</v>
      </c>
      <c r="N128" s="168" t="s">
        <v>194</v>
      </c>
      <c r="P128" s="1"/>
      <c r="Q128" s="1"/>
      <c r="R128" s="1"/>
      <c r="S128" s="1"/>
      <c r="T128" s="65"/>
      <c r="U128" s="65"/>
      <c r="V128" s="1"/>
      <c r="W128" s="1"/>
      <c r="X128" s="1"/>
      <c r="Y128" s="1"/>
    </row>
    <row r="129" spans="1:25" s="669" customFormat="1" ht="12">
      <c r="A129" s="12"/>
      <c r="B129" s="106"/>
      <c r="C129" s="4"/>
      <c r="D129" s="681" t="s">
        <v>18</v>
      </c>
      <c r="E129" s="682" t="s">
        <v>0</v>
      </c>
      <c r="F129" s="683" t="s">
        <v>1154</v>
      </c>
      <c r="G129" s="685"/>
      <c r="H129" s="684">
        <v>8</v>
      </c>
      <c r="I129" s="4"/>
      <c r="J129" s="4"/>
      <c r="K129" s="4"/>
      <c r="L129" s="699" t="s">
        <v>1092</v>
      </c>
      <c r="M129" s="80" t="s">
        <v>1221</v>
      </c>
      <c r="N129" s="452"/>
      <c r="P129" s="1"/>
      <c r="Q129" s="1"/>
      <c r="R129" s="1"/>
      <c r="S129" s="1"/>
      <c r="T129" s="65"/>
      <c r="U129" s="65"/>
      <c r="V129" s="1"/>
      <c r="W129" s="1"/>
      <c r="X129" s="1"/>
      <c r="Y129" s="1"/>
    </row>
    <row r="130" spans="1:25" s="669" customFormat="1" ht="16.5" customHeight="1">
      <c r="A130" s="12"/>
      <c r="B130" s="106"/>
      <c r="C130" s="674" t="s">
        <v>705</v>
      </c>
      <c r="D130" s="674" t="s">
        <v>14</v>
      </c>
      <c r="E130" s="675" t="s">
        <v>1155</v>
      </c>
      <c r="F130" s="673" t="s">
        <v>1156</v>
      </c>
      <c r="G130" s="676" t="s">
        <v>15</v>
      </c>
      <c r="H130" s="677">
        <v>8</v>
      </c>
      <c r="I130" s="174"/>
      <c r="J130" s="678">
        <f>ROUND(I130*H130,2)</f>
        <v>0</v>
      </c>
      <c r="K130" s="673" t="s">
        <v>16</v>
      </c>
      <c r="L130" s="670" t="s">
        <v>1092</v>
      </c>
      <c r="M130" s="151" t="s">
        <v>1221</v>
      </c>
      <c r="N130" s="168" t="s">
        <v>194</v>
      </c>
      <c r="P130" s="1"/>
      <c r="Q130" s="1"/>
      <c r="R130" s="1"/>
      <c r="S130" s="1"/>
      <c r="T130" s="65"/>
      <c r="U130" s="65"/>
      <c r="V130" s="1"/>
      <c r="W130" s="1"/>
      <c r="X130" s="1"/>
      <c r="Y130" s="1"/>
    </row>
    <row r="131" spans="1:25" s="669" customFormat="1" ht="12">
      <c r="A131" s="12"/>
      <c r="B131" s="106"/>
      <c r="C131" s="4"/>
      <c r="D131" s="681" t="s">
        <v>18</v>
      </c>
      <c r="E131" s="682" t="s">
        <v>0</v>
      </c>
      <c r="F131" s="683" t="s">
        <v>1157</v>
      </c>
      <c r="G131" s="685"/>
      <c r="H131" s="684">
        <v>8</v>
      </c>
      <c r="I131" s="4"/>
      <c r="J131" s="4"/>
      <c r="K131" s="4"/>
      <c r="L131" s="699" t="s">
        <v>1092</v>
      </c>
      <c r="M131" s="80" t="s">
        <v>1221</v>
      </c>
      <c r="N131" s="452"/>
      <c r="P131" s="1"/>
      <c r="Q131" s="1"/>
      <c r="R131" s="1"/>
      <c r="S131" s="1"/>
      <c r="T131" s="65"/>
      <c r="U131" s="65"/>
      <c r="V131" s="1"/>
      <c r="W131" s="1"/>
      <c r="X131" s="1"/>
      <c r="Y131" s="1"/>
    </row>
    <row r="132" spans="1:25" s="669" customFormat="1" ht="12">
      <c r="A132" s="12"/>
      <c r="B132" s="317"/>
      <c r="C132" s="318"/>
      <c r="D132" s="318"/>
      <c r="E132" s="318"/>
      <c r="F132" s="318"/>
      <c r="G132" s="318"/>
      <c r="H132" s="318"/>
      <c r="I132" s="320"/>
      <c r="J132" s="318"/>
      <c r="K132" s="632"/>
      <c r="L132" s="632"/>
      <c r="M132" s="632"/>
      <c r="N132" s="633"/>
      <c r="P132" s="1"/>
      <c r="Q132" s="1"/>
      <c r="R132" s="1"/>
      <c r="S132" s="1"/>
      <c r="T132" s="65"/>
      <c r="U132" s="65"/>
      <c r="V132" s="1"/>
      <c r="W132" s="1"/>
      <c r="X132" s="1"/>
      <c r="Y132" s="1"/>
    </row>
    <row r="133" spans="1:25" s="669" customFormat="1" ht="12">
      <c r="A133" s="12"/>
      <c r="B133" s="106"/>
      <c r="C133" s="668"/>
      <c r="D133" s="668"/>
      <c r="E133" s="668"/>
      <c r="F133" s="668"/>
      <c r="G133" s="668"/>
      <c r="H133" s="668"/>
      <c r="I133" s="82"/>
      <c r="J133" s="668"/>
      <c r="K133" s="451"/>
      <c r="L133" s="451"/>
      <c r="M133" s="451"/>
      <c r="N133" s="452"/>
      <c r="P133" s="1"/>
      <c r="Q133" s="1"/>
      <c r="R133" s="1"/>
      <c r="S133" s="1"/>
      <c r="T133" s="65"/>
      <c r="U133" s="65"/>
      <c r="V133" s="1"/>
      <c r="W133" s="1"/>
      <c r="X133" s="1"/>
      <c r="Y133" s="1"/>
    </row>
    <row r="134" spans="1:25" s="669" customFormat="1" ht="16.5" customHeight="1">
      <c r="A134" s="12"/>
      <c r="B134" s="106"/>
      <c r="C134" s="31" t="s">
        <v>288</v>
      </c>
      <c r="D134" s="31" t="s">
        <v>40</v>
      </c>
      <c r="E134" s="32" t="s">
        <v>1128</v>
      </c>
      <c r="F134" s="33" t="s">
        <v>1129</v>
      </c>
      <c r="G134" s="34" t="s">
        <v>24</v>
      </c>
      <c r="H134" s="697">
        <v>26.4</v>
      </c>
      <c r="I134" s="174"/>
      <c r="J134" s="37">
        <f>ROUND(I134*H134,2)</f>
        <v>0</v>
      </c>
      <c r="K134" s="33" t="s">
        <v>16</v>
      </c>
      <c r="L134" s="670" t="s">
        <v>1092</v>
      </c>
      <c r="M134" s="151" t="s">
        <v>1220</v>
      </c>
      <c r="N134" s="168" t="s">
        <v>193</v>
      </c>
      <c r="P134" s="1"/>
      <c r="Q134" s="1"/>
      <c r="R134" s="1"/>
      <c r="S134" s="1"/>
      <c r="T134" s="65"/>
      <c r="U134" s="65"/>
      <c r="V134" s="1"/>
      <c r="W134" s="1"/>
      <c r="X134" s="1"/>
      <c r="Y134" s="1"/>
    </row>
    <row r="135" spans="1:25" s="669" customFormat="1" ht="12">
      <c r="A135" s="12"/>
      <c r="B135" s="106"/>
      <c r="C135" s="50"/>
      <c r="D135" s="84" t="s">
        <v>18</v>
      </c>
      <c r="E135" s="86" t="s">
        <v>0</v>
      </c>
      <c r="F135" s="688" t="s">
        <v>1158</v>
      </c>
      <c r="G135" s="50"/>
      <c r="H135" s="690">
        <v>7.2</v>
      </c>
      <c r="I135" s="50"/>
      <c r="J135" s="50"/>
      <c r="K135" s="50"/>
      <c r="L135" s="699" t="s">
        <v>1092</v>
      </c>
      <c r="M135" s="80" t="s">
        <v>1220</v>
      </c>
      <c r="N135" s="452"/>
      <c r="P135" s="1"/>
      <c r="Q135" s="1"/>
      <c r="R135" s="1"/>
      <c r="S135" s="1"/>
      <c r="T135" s="65"/>
      <c r="U135" s="65"/>
      <c r="V135" s="1"/>
      <c r="W135" s="1"/>
      <c r="X135" s="1"/>
      <c r="Y135" s="1"/>
    </row>
    <row r="136" spans="1:25" s="669" customFormat="1" ht="12">
      <c r="A136" s="12"/>
      <c r="B136" s="106"/>
      <c r="C136" s="50"/>
      <c r="D136" s="84" t="s">
        <v>18</v>
      </c>
      <c r="E136" s="86" t="s">
        <v>0</v>
      </c>
      <c r="F136" s="688" t="s">
        <v>1159</v>
      </c>
      <c r="G136" s="50"/>
      <c r="H136" s="690">
        <v>19.2</v>
      </c>
      <c r="I136" s="50"/>
      <c r="J136" s="50"/>
      <c r="K136" s="50"/>
      <c r="L136" s="699" t="s">
        <v>1092</v>
      </c>
      <c r="M136" s="80" t="s">
        <v>1220</v>
      </c>
      <c r="N136" s="452"/>
      <c r="P136" s="1"/>
      <c r="Q136" s="1"/>
      <c r="R136" s="1"/>
      <c r="S136" s="1"/>
      <c r="T136" s="65"/>
      <c r="U136" s="65"/>
      <c r="V136" s="1"/>
      <c r="W136" s="1"/>
      <c r="X136" s="1"/>
      <c r="Y136" s="1"/>
    </row>
    <row r="137" spans="1:25" s="669" customFormat="1" ht="12">
      <c r="A137" s="12"/>
      <c r="B137" s="106"/>
      <c r="C137" s="68"/>
      <c r="D137" s="84" t="s">
        <v>18</v>
      </c>
      <c r="E137" s="587" t="s">
        <v>0</v>
      </c>
      <c r="F137" s="616" t="s">
        <v>22</v>
      </c>
      <c r="G137" s="68"/>
      <c r="H137" s="692">
        <v>26.4</v>
      </c>
      <c r="I137" s="68"/>
      <c r="J137" s="68"/>
      <c r="K137" s="68"/>
      <c r="L137" s="699" t="s">
        <v>1092</v>
      </c>
      <c r="M137" s="80" t="s">
        <v>1220</v>
      </c>
      <c r="N137" s="452"/>
      <c r="P137" s="1"/>
      <c r="Q137" s="1"/>
      <c r="R137" s="1"/>
      <c r="S137" s="1"/>
      <c r="T137" s="65"/>
      <c r="U137" s="65"/>
      <c r="V137" s="1"/>
      <c r="W137" s="1"/>
      <c r="X137" s="1"/>
      <c r="Y137" s="1"/>
    </row>
    <row r="138" spans="1:25" s="669" customFormat="1" ht="12">
      <c r="A138" s="12"/>
      <c r="B138" s="317"/>
      <c r="C138" s="318"/>
      <c r="D138" s="318"/>
      <c r="E138" s="318"/>
      <c r="F138" s="318"/>
      <c r="G138" s="318"/>
      <c r="H138" s="318"/>
      <c r="I138" s="320"/>
      <c r="J138" s="318"/>
      <c r="K138" s="632"/>
      <c r="L138" s="632"/>
      <c r="M138" s="632"/>
      <c r="N138" s="633"/>
      <c r="P138" s="1"/>
      <c r="Q138" s="1"/>
      <c r="R138" s="1"/>
      <c r="S138" s="1"/>
      <c r="T138" s="65"/>
      <c r="U138" s="65"/>
      <c r="V138" s="1"/>
      <c r="W138" s="1"/>
      <c r="X138" s="1"/>
      <c r="Y138" s="1"/>
    </row>
    <row r="139" spans="1:25" s="669" customFormat="1" ht="12">
      <c r="A139" s="12"/>
      <c r="B139" s="106"/>
      <c r="C139" s="668"/>
      <c r="D139" s="668"/>
      <c r="E139" s="668"/>
      <c r="F139" s="668"/>
      <c r="G139" s="668"/>
      <c r="H139" s="668"/>
      <c r="I139" s="82"/>
      <c r="J139" s="668"/>
      <c r="K139" s="451"/>
      <c r="L139" s="451"/>
      <c r="M139" s="451"/>
      <c r="N139" s="452"/>
      <c r="P139" s="1"/>
      <c r="Q139" s="1"/>
      <c r="R139" s="1"/>
      <c r="S139" s="1"/>
      <c r="T139" s="65"/>
      <c r="U139" s="65"/>
      <c r="V139" s="1"/>
      <c r="W139" s="1"/>
      <c r="X139" s="1"/>
      <c r="Y139" s="1"/>
    </row>
    <row r="140" spans="1:25" s="669" customFormat="1" ht="24">
      <c r="A140" s="12"/>
      <c r="B140" s="106"/>
      <c r="C140" s="13" t="s">
        <v>23</v>
      </c>
      <c r="D140" s="13" t="s">
        <v>14</v>
      </c>
      <c r="E140" s="14" t="s">
        <v>1160</v>
      </c>
      <c r="F140" s="15" t="s">
        <v>1161</v>
      </c>
      <c r="G140" s="16" t="s">
        <v>20</v>
      </c>
      <c r="H140" s="677">
        <v>12</v>
      </c>
      <c r="I140" s="174"/>
      <c r="J140" s="18">
        <f>ROUND(I140*H140,2)</f>
        <v>0</v>
      </c>
      <c r="K140" s="15" t="s">
        <v>16</v>
      </c>
      <c r="L140" s="670" t="s">
        <v>1092</v>
      </c>
      <c r="M140" s="151" t="s">
        <v>1221</v>
      </c>
      <c r="N140" s="168" t="s">
        <v>193</v>
      </c>
      <c r="P140" s="1"/>
      <c r="Q140" s="1"/>
      <c r="R140" s="1"/>
      <c r="S140" s="1"/>
      <c r="T140" s="65"/>
      <c r="U140" s="65"/>
      <c r="V140" s="1"/>
      <c r="W140" s="1"/>
      <c r="X140" s="1"/>
      <c r="Y140" s="1"/>
    </row>
    <row r="141" spans="1:25" s="669" customFormat="1" ht="16.5" customHeight="1">
      <c r="A141" s="12"/>
      <c r="B141" s="106"/>
      <c r="C141" s="31" t="s">
        <v>663</v>
      </c>
      <c r="D141" s="31" t="s">
        <v>40</v>
      </c>
      <c r="E141" s="32" t="s">
        <v>1162</v>
      </c>
      <c r="F141" s="33" t="s">
        <v>1163</v>
      </c>
      <c r="G141" s="34" t="s">
        <v>20</v>
      </c>
      <c r="H141" s="35">
        <v>12</v>
      </c>
      <c r="I141" s="174"/>
      <c r="J141" s="37">
        <f>ROUND(I141*H141,2)</f>
        <v>0</v>
      </c>
      <c r="K141" s="33" t="s">
        <v>0</v>
      </c>
      <c r="L141" s="670" t="s">
        <v>1092</v>
      </c>
      <c r="M141" s="151" t="s">
        <v>1221</v>
      </c>
      <c r="N141" s="452"/>
      <c r="P141" s="1"/>
      <c r="Q141" s="1"/>
      <c r="R141" s="1"/>
      <c r="S141" s="1"/>
      <c r="T141" s="65"/>
      <c r="U141" s="65"/>
      <c r="V141" s="1"/>
      <c r="W141" s="1"/>
      <c r="X141" s="1"/>
      <c r="Y141" s="1"/>
    </row>
    <row r="142" spans="1:25" s="669" customFormat="1" ht="12">
      <c r="A142" s="12"/>
      <c r="B142" s="106"/>
      <c r="C142" s="4"/>
      <c r="D142" s="433" t="s">
        <v>18</v>
      </c>
      <c r="E142" s="22" t="s">
        <v>0</v>
      </c>
      <c r="F142" s="679" t="s">
        <v>1164</v>
      </c>
      <c r="G142" s="4"/>
      <c r="H142" s="680">
        <v>12</v>
      </c>
      <c r="I142" s="4"/>
      <c r="J142" s="4"/>
      <c r="K142" s="4"/>
      <c r="L142" s="699" t="s">
        <v>1092</v>
      </c>
      <c r="M142" s="80" t="s">
        <v>1221</v>
      </c>
      <c r="N142" s="452"/>
      <c r="P142" s="1"/>
      <c r="Q142" s="1"/>
      <c r="R142" s="1"/>
      <c r="S142" s="1"/>
      <c r="T142" s="65"/>
      <c r="U142" s="65"/>
      <c r="V142" s="1"/>
      <c r="W142" s="1"/>
      <c r="X142" s="1"/>
      <c r="Y142" s="1"/>
    </row>
    <row r="143" spans="1:25" s="669" customFormat="1" ht="24">
      <c r="A143" s="12"/>
      <c r="B143" s="106"/>
      <c r="C143" s="13" t="s">
        <v>594</v>
      </c>
      <c r="D143" s="13" t="s">
        <v>14</v>
      </c>
      <c r="E143" s="14" t="s">
        <v>1165</v>
      </c>
      <c r="F143" s="15" t="s">
        <v>1166</v>
      </c>
      <c r="G143" s="16" t="s">
        <v>20</v>
      </c>
      <c r="H143" s="677">
        <v>4</v>
      </c>
      <c r="I143" s="174"/>
      <c r="J143" s="18">
        <f>ROUND(I143*H143,2)</f>
        <v>0</v>
      </c>
      <c r="K143" s="15" t="s">
        <v>16</v>
      </c>
      <c r="L143" s="670" t="s">
        <v>1092</v>
      </c>
      <c r="M143" s="151" t="s">
        <v>1221</v>
      </c>
      <c r="N143" s="168" t="s">
        <v>193</v>
      </c>
      <c r="P143" s="1"/>
      <c r="Q143" s="1"/>
      <c r="R143" s="1"/>
      <c r="S143" s="1"/>
      <c r="T143" s="65"/>
      <c r="U143" s="65"/>
      <c r="V143" s="1"/>
      <c r="W143" s="1"/>
      <c r="X143" s="1"/>
      <c r="Y143" s="1"/>
    </row>
    <row r="144" spans="1:25" s="669" customFormat="1" ht="16.5" customHeight="1">
      <c r="A144" s="12"/>
      <c r="B144" s="106"/>
      <c r="C144" s="31" t="s">
        <v>479</v>
      </c>
      <c r="D144" s="31" t="s">
        <v>40</v>
      </c>
      <c r="E144" s="32" t="s">
        <v>1167</v>
      </c>
      <c r="F144" s="695" t="s">
        <v>1168</v>
      </c>
      <c r="G144" s="34" t="s">
        <v>20</v>
      </c>
      <c r="H144" s="35">
        <v>2</v>
      </c>
      <c r="I144" s="174"/>
      <c r="J144" s="37">
        <f>ROUND(I144*H144,2)</f>
        <v>0</v>
      </c>
      <c r="K144" s="33" t="s">
        <v>0</v>
      </c>
      <c r="L144" s="670" t="s">
        <v>1092</v>
      </c>
      <c r="M144" s="151" t="s">
        <v>1221</v>
      </c>
      <c r="N144" s="168" t="s">
        <v>200</v>
      </c>
      <c r="P144" s="1"/>
      <c r="Q144" s="1"/>
      <c r="R144" s="1"/>
      <c r="S144" s="1"/>
      <c r="T144" s="65"/>
      <c r="U144" s="65"/>
      <c r="V144" s="1"/>
      <c r="W144" s="1"/>
      <c r="X144" s="1"/>
      <c r="Y144" s="1"/>
    </row>
    <row r="145" spans="1:25" s="669" customFormat="1" ht="12">
      <c r="A145" s="12"/>
      <c r="B145" s="106"/>
      <c r="C145" s="4"/>
      <c r="D145" s="433" t="s">
        <v>18</v>
      </c>
      <c r="E145" s="22" t="s">
        <v>0</v>
      </c>
      <c r="F145" s="679" t="s">
        <v>1169</v>
      </c>
      <c r="G145" s="4"/>
      <c r="H145" s="680">
        <v>2</v>
      </c>
      <c r="I145" s="4"/>
      <c r="J145" s="4"/>
      <c r="K145" s="4"/>
      <c r="L145" s="699" t="s">
        <v>1092</v>
      </c>
      <c r="M145" s="80" t="s">
        <v>1221</v>
      </c>
      <c r="N145" s="452"/>
      <c r="P145" s="1"/>
      <c r="Q145" s="1"/>
      <c r="R145" s="1"/>
      <c r="S145" s="1"/>
      <c r="T145" s="65"/>
      <c r="U145" s="65"/>
      <c r="V145" s="1"/>
      <c r="W145" s="1"/>
      <c r="X145" s="1"/>
      <c r="Y145" s="1"/>
    </row>
    <row r="146" spans="1:25" s="669" customFormat="1" ht="16.5" customHeight="1">
      <c r="A146" s="12"/>
      <c r="B146" s="106"/>
      <c r="C146" s="31" t="s">
        <v>218</v>
      </c>
      <c r="D146" s="31" t="s">
        <v>40</v>
      </c>
      <c r="E146" s="32" t="s">
        <v>1170</v>
      </c>
      <c r="F146" s="33" t="s">
        <v>1171</v>
      </c>
      <c r="G146" s="34" t="s">
        <v>20</v>
      </c>
      <c r="H146" s="35">
        <v>2</v>
      </c>
      <c r="I146" s="174"/>
      <c r="J146" s="37">
        <f>ROUND(I146*H146,2)</f>
        <v>0</v>
      </c>
      <c r="K146" s="33" t="s">
        <v>0</v>
      </c>
      <c r="L146" s="670" t="s">
        <v>1092</v>
      </c>
      <c r="M146" s="151" t="s">
        <v>1221</v>
      </c>
      <c r="N146" s="452"/>
      <c r="P146" s="1"/>
      <c r="Q146" s="1"/>
      <c r="R146" s="1"/>
      <c r="S146" s="1"/>
      <c r="T146" s="65"/>
      <c r="U146" s="65"/>
      <c r="V146" s="1"/>
      <c r="W146" s="1"/>
      <c r="X146" s="1"/>
      <c r="Y146" s="1"/>
    </row>
    <row r="147" spans="1:25" s="669" customFormat="1" ht="12">
      <c r="A147" s="12"/>
      <c r="B147" s="106"/>
      <c r="C147" s="4"/>
      <c r="D147" s="433" t="s">
        <v>18</v>
      </c>
      <c r="E147" s="22" t="s">
        <v>0</v>
      </c>
      <c r="F147" s="679" t="s">
        <v>1169</v>
      </c>
      <c r="G147" s="4"/>
      <c r="H147" s="680">
        <v>2</v>
      </c>
      <c r="I147" s="4"/>
      <c r="J147" s="4"/>
      <c r="K147" s="4"/>
      <c r="L147" s="699" t="s">
        <v>1092</v>
      </c>
      <c r="M147" s="80" t="s">
        <v>1221</v>
      </c>
      <c r="N147" s="452"/>
      <c r="P147" s="1"/>
      <c r="Q147" s="1"/>
      <c r="R147" s="1"/>
      <c r="S147" s="1"/>
      <c r="T147" s="65"/>
      <c r="U147" s="65"/>
      <c r="V147" s="1"/>
      <c r="W147" s="1"/>
      <c r="X147" s="1"/>
      <c r="Y147" s="1"/>
    </row>
    <row r="148" spans="1:25" s="669" customFormat="1" ht="12">
      <c r="A148" s="12"/>
      <c r="B148" s="317"/>
      <c r="C148" s="318"/>
      <c r="D148" s="318"/>
      <c r="E148" s="318"/>
      <c r="F148" s="318"/>
      <c r="G148" s="318"/>
      <c r="H148" s="318"/>
      <c r="I148" s="320"/>
      <c r="J148" s="318"/>
      <c r="K148" s="632"/>
      <c r="L148" s="632"/>
      <c r="M148" s="632"/>
      <c r="N148" s="633"/>
      <c r="P148" s="1"/>
      <c r="Q148" s="1"/>
      <c r="R148" s="1"/>
      <c r="S148" s="1"/>
      <c r="T148" s="65"/>
      <c r="U148" s="65"/>
      <c r="V148" s="1"/>
      <c r="W148" s="1"/>
      <c r="X148" s="1"/>
      <c r="Y148" s="1"/>
    </row>
    <row r="149" spans="1:25" s="669" customFormat="1" ht="12">
      <c r="A149" s="12"/>
      <c r="B149" s="106"/>
      <c r="C149" s="668"/>
      <c r="D149" s="668"/>
      <c r="E149" s="668"/>
      <c r="F149" s="668"/>
      <c r="G149" s="668"/>
      <c r="H149" s="668"/>
      <c r="I149" s="82"/>
      <c r="J149" s="668"/>
      <c r="K149" s="451"/>
      <c r="L149" s="451"/>
      <c r="M149" s="451"/>
      <c r="N149" s="452"/>
      <c r="P149" s="1"/>
      <c r="Q149" s="1"/>
      <c r="R149" s="1"/>
      <c r="S149" s="1"/>
      <c r="T149" s="65"/>
      <c r="U149" s="65"/>
      <c r="V149" s="1"/>
      <c r="W149" s="1"/>
      <c r="X149" s="1"/>
      <c r="Y149" s="1"/>
    </row>
    <row r="150" spans="1:25" s="669" customFormat="1" ht="24">
      <c r="A150" s="12"/>
      <c r="B150" s="106"/>
      <c r="C150" s="13" t="s">
        <v>33</v>
      </c>
      <c r="D150" s="13" t="s">
        <v>14</v>
      </c>
      <c r="E150" s="675" t="s">
        <v>1172</v>
      </c>
      <c r="F150" s="673" t="s">
        <v>1173</v>
      </c>
      <c r="G150" s="16" t="s">
        <v>15</v>
      </c>
      <c r="H150" s="511">
        <v>340</v>
      </c>
      <c r="I150" s="174"/>
      <c r="J150" s="18">
        <f>ROUND(I150*H150,2)</f>
        <v>0</v>
      </c>
      <c r="K150" s="15" t="s">
        <v>16</v>
      </c>
      <c r="L150" s="670" t="s">
        <v>1092</v>
      </c>
      <c r="M150" s="151" t="s">
        <v>1221</v>
      </c>
      <c r="N150" s="168" t="s">
        <v>518</v>
      </c>
      <c r="P150" s="1"/>
      <c r="Q150" s="1"/>
      <c r="R150" s="1"/>
      <c r="S150" s="1"/>
      <c r="T150" s="65"/>
      <c r="U150" s="65"/>
      <c r="V150" s="1"/>
      <c r="W150" s="1"/>
      <c r="X150" s="1"/>
      <c r="Y150" s="1"/>
    </row>
    <row r="151" spans="1:25" s="669" customFormat="1" ht="24">
      <c r="A151" s="12"/>
      <c r="B151" s="106"/>
      <c r="C151" s="674" t="s">
        <v>34</v>
      </c>
      <c r="D151" s="674" t="s">
        <v>14</v>
      </c>
      <c r="E151" s="675" t="s">
        <v>1174</v>
      </c>
      <c r="F151" s="673" t="s">
        <v>1175</v>
      </c>
      <c r="G151" s="676" t="s">
        <v>15</v>
      </c>
      <c r="H151" s="677">
        <v>10</v>
      </c>
      <c r="I151" s="174"/>
      <c r="J151" s="678">
        <f>ROUND(I151*H151,2)</f>
        <v>0</v>
      </c>
      <c r="K151" s="673" t="s">
        <v>16</v>
      </c>
      <c r="L151" s="670" t="s">
        <v>1092</v>
      </c>
      <c r="M151" s="151" t="s">
        <v>1221</v>
      </c>
      <c r="N151" s="168" t="s">
        <v>194</v>
      </c>
      <c r="P151" s="1"/>
      <c r="Q151" s="1"/>
      <c r="R151" s="1"/>
      <c r="S151" s="1"/>
      <c r="T151" s="65"/>
      <c r="U151" s="65"/>
      <c r="V151" s="1"/>
      <c r="W151" s="1"/>
      <c r="X151" s="1"/>
      <c r="Y151" s="1"/>
    </row>
    <row r="152" spans="1:25" s="669" customFormat="1" ht="12">
      <c r="A152" s="12"/>
      <c r="B152" s="106"/>
      <c r="C152" s="4"/>
      <c r="D152" s="681" t="s">
        <v>18</v>
      </c>
      <c r="E152" s="682" t="s">
        <v>0</v>
      </c>
      <c r="F152" s="683" t="s">
        <v>1176</v>
      </c>
      <c r="G152" s="685"/>
      <c r="H152" s="684">
        <v>10</v>
      </c>
      <c r="I152" s="4"/>
      <c r="J152" s="4"/>
      <c r="K152" s="4"/>
      <c r="L152" s="699" t="s">
        <v>1092</v>
      </c>
      <c r="M152" s="80" t="s">
        <v>1221</v>
      </c>
      <c r="N152" s="452"/>
      <c r="P152" s="1"/>
      <c r="Q152" s="1"/>
      <c r="R152" s="1"/>
      <c r="S152" s="1"/>
      <c r="T152" s="65"/>
      <c r="U152" s="65"/>
      <c r="V152" s="1"/>
      <c r="W152" s="1"/>
      <c r="X152" s="1"/>
      <c r="Y152" s="1"/>
    </row>
    <row r="153" spans="1:25" s="669" customFormat="1" ht="24">
      <c r="A153" s="12"/>
      <c r="B153" s="106"/>
      <c r="C153" s="13" t="s">
        <v>35</v>
      </c>
      <c r="D153" s="13" t="s">
        <v>14</v>
      </c>
      <c r="E153" s="14" t="s">
        <v>125</v>
      </c>
      <c r="F153" s="15" t="s">
        <v>126</v>
      </c>
      <c r="G153" s="16" t="s">
        <v>24</v>
      </c>
      <c r="H153" s="677">
        <v>116.8</v>
      </c>
      <c r="I153" s="174"/>
      <c r="J153" s="18">
        <f>ROUND(I153*H153,2)</f>
        <v>0</v>
      </c>
      <c r="K153" s="15" t="s">
        <v>16</v>
      </c>
      <c r="L153" s="670" t="s">
        <v>1092</v>
      </c>
      <c r="M153" s="151" t="s">
        <v>1221</v>
      </c>
      <c r="N153" s="168" t="s">
        <v>193</v>
      </c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1:25" s="669" customFormat="1" ht="12">
      <c r="A154" s="12"/>
      <c r="B154" s="106"/>
      <c r="C154" s="4"/>
      <c r="D154" s="433" t="s">
        <v>18</v>
      </c>
      <c r="E154" s="22" t="s">
        <v>0</v>
      </c>
      <c r="F154" s="683" t="s">
        <v>1177</v>
      </c>
      <c r="G154" s="4"/>
      <c r="H154" s="684">
        <v>116.8</v>
      </c>
      <c r="I154" s="4"/>
      <c r="J154" s="4"/>
      <c r="K154" s="4"/>
      <c r="L154" s="699" t="s">
        <v>1092</v>
      </c>
      <c r="M154" s="80" t="s">
        <v>1221</v>
      </c>
      <c r="N154" s="452"/>
      <c r="P154" s="1"/>
      <c r="Q154" s="1"/>
      <c r="R154" s="1"/>
      <c r="S154" s="1"/>
      <c r="T154" s="65"/>
      <c r="U154" s="65"/>
      <c r="V154" s="1"/>
      <c r="W154" s="1"/>
      <c r="X154" s="1"/>
      <c r="Y154" s="1"/>
    </row>
    <row r="155" spans="1:25" s="669" customFormat="1" ht="36">
      <c r="A155" s="12"/>
      <c r="B155" s="106"/>
      <c r="C155" s="13" t="s">
        <v>36</v>
      </c>
      <c r="D155" s="13" t="s">
        <v>14</v>
      </c>
      <c r="E155" s="14" t="s">
        <v>128</v>
      </c>
      <c r="F155" s="15" t="s">
        <v>129</v>
      </c>
      <c r="G155" s="16" t="s">
        <v>24</v>
      </c>
      <c r="H155" s="677">
        <v>1752</v>
      </c>
      <c r="I155" s="174"/>
      <c r="J155" s="18">
        <f>ROUND(I155*H155,2)</f>
        <v>0</v>
      </c>
      <c r="K155" s="15" t="s">
        <v>16</v>
      </c>
      <c r="L155" s="670" t="s">
        <v>1092</v>
      </c>
      <c r="M155" s="151" t="s">
        <v>1221</v>
      </c>
      <c r="N155" s="168" t="s">
        <v>193</v>
      </c>
      <c r="P155" s="1"/>
      <c r="Q155" s="1"/>
      <c r="R155" s="1"/>
      <c r="S155" s="1"/>
      <c r="T155" s="65"/>
      <c r="U155" s="65"/>
      <c r="V155" s="1"/>
      <c r="W155" s="1"/>
      <c r="X155" s="1"/>
      <c r="Y155" s="1"/>
    </row>
    <row r="156" spans="1:25" s="669" customFormat="1" ht="12">
      <c r="A156" s="12"/>
      <c r="B156" s="106"/>
      <c r="C156" s="4"/>
      <c r="D156" s="433" t="s">
        <v>18</v>
      </c>
      <c r="E156" s="4"/>
      <c r="F156" s="683" t="s">
        <v>1178</v>
      </c>
      <c r="G156" s="4"/>
      <c r="H156" s="684">
        <v>1752</v>
      </c>
      <c r="I156" s="4"/>
      <c r="J156" s="4"/>
      <c r="K156" s="4"/>
      <c r="L156" s="699" t="s">
        <v>1092</v>
      </c>
      <c r="M156" s="80" t="s">
        <v>1221</v>
      </c>
      <c r="N156" s="452"/>
      <c r="P156" s="1"/>
      <c r="Q156" s="1"/>
      <c r="R156" s="1"/>
      <c r="S156" s="1"/>
      <c r="T156" s="65"/>
      <c r="U156" s="65"/>
      <c r="V156" s="1"/>
      <c r="W156" s="1"/>
      <c r="X156" s="1"/>
      <c r="Y156" s="1"/>
    </row>
    <row r="157" spans="1:25" s="669" customFormat="1" ht="16.5" customHeight="1">
      <c r="A157" s="12"/>
      <c r="B157" s="106"/>
      <c r="C157" s="693" t="s">
        <v>37</v>
      </c>
      <c r="D157" s="693" t="s">
        <v>40</v>
      </c>
      <c r="E157" s="694" t="s">
        <v>132</v>
      </c>
      <c r="F157" s="695" t="s">
        <v>133</v>
      </c>
      <c r="G157" s="696" t="s">
        <v>29</v>
      </c>
      <c r="H157" s="697">
        <v>210.24</v>
      </c>
      <c r="I157" s="36"/>
      <c r="J157" s="698">
        <f>ROUND(I157*H157,2)</f>
        <v>0</v>
      </c>
      <c r="K157" s="695" t="s">
        <v>16</v>
      </c>
      <c r="L157" s="670" t="s">
        <v>1092</v>
      </c>
      <c r="M157" s="151" t="s">
        <v>1221</v>
      </c>
      <c r="N157" s="168" t="s">
        <v>194</v>
      </c>
      <c r="P157" s="1"/>
      <c r="Q157" s="1"/>
      <c r="R157" s="1"/>
      <c r="S157" s="1"/>
      <c r="T157" s="65"/>
      <c r="U157" s="65"/>
      <c r="V157" s="1"/>
      <c r="W157" s="1"/>
      <c r="X157" s="1"/>
      <c r="Y157" s="1"/>
    </row>
    <row r="158" spans="1:25" s="669" customFormat="1" ht="12">
      <c r="A158" s="12"/>
      <c r="B158" s="106"/>
      <c r="C158" s="4"/>
      <c r="D158" s="681" t="s">
        <v>18</v>
      </c>
      <c r="E158" s="682" t="s">
        <v>0</v>
      </c>
      <c r="F158" s="683" t="s">
        <v>1210</v>
      </c>
      <c r="G158" s="685"/>
      <c r="H158" s="684">
        <v>116.8</v>
      </c>
      <c r="I158" s="436"/>
      <c r="J158" s="4"/>
      <c r="K158" s="4"/>
      <c r="L158" s="699" t="s">
        <v>1092</v>
      </c>
      <c r="M158" s="80" t="s">
        <v>1221</v>
      </c>
      <c r="N158" s="452"/>
      <c r="P158" s="1"/>
      <c r="Q158" s="1"/>
      <c r="R158" s="1"/>
      <c r="S158" s="1"/>
      <c r="T158" s="65"/>
      <c r="U158" s="65"/>
      <c r="V158" s="1"/>
      <c r="W158" s="1"/>
      <c r="X158" s="1"/>
      <c r="Y158" s="1"/>
    </row>
    <row r="159" spans="1:25" s="669" customFormat="1" ht="12">
      <c r="A159" s="12"/>
      <c r="B159" s="106"/>
      <c r="C159" s="4"/>
      <c r="D159" s="681" t="s">
        <v>18</v>
      </c>
      <c r="E159" s="685"/>
      <c r="F159" s="683" t="s">
        <v>1211</v>
      </c>
      <c r="G159" s="685"/>
      <c r="H159" s="684">
        <v>210.24</v>
      </c>
      <c r="I159" s="436"/>
      <c r="J159" s="4"/>
      <c r="K159" s="4"/>
      <c r="L159" s="699" t="s">
        <v>1092</v>
      </c>
      <c r="M159" s="80" t="s">
        <v>1221</v>
      </c>
      <c r="N159" s="452"/>
      <c r="P159" s="1"/>
      <c r="Q159" s="1"/>
      <c r="R159" s="1"/>
      <c r="S159" s="1"/>
      <c r="T159" s="65"/>
      <c r="U159" s="65"/>
      <c r="V159" s="1"/>
      <c r="W159" s="1"/>
      <c r="X159" s="1"/>
      <c r="Y159" s="1"/>
    </row>
    <row r="160" spans="1:25" s="669" customFormat="1" ht="16.5" customHeight="1">
      <c r="A160" s="12"/>
      <c r="B160" s="106"/>
      <c r="C160" s="674" t="s">
        <v>38</v>
      </c>
      <c r="D160" s="674" t="s">
        <v>14</v>
      </c>
      <c r="E160" s="675" t="s">
        <v>1179</v>
      </c>
      <c r="F160" s="673" t="s">
        <v>1180</v>
      </c>
      <c r="G160" s="676" t="s">
        <v>19</v>
      </c>
      <c r="H160" s="677">
        <v>160</v>
      </c>
      <c r="I160" s="17"/>
      <c r="J160" s="678">
        <f>ROUND(I160*H160,2)</f>
        <v>0</v>
      </c>
      <c r="K160" s="673" t="s">
        <v>16</v>
      </c>
      <c r="L160" s="670" t="s">
        <v>1092</v>
      </c>
      <c r="M160" s="151" t="s">
        <v>1221</v>
      </c>
      <c r="N160" s="168" t="s">
        <v>194</v>
      </c>
      <c r="P160" s="1"/>
      <c r="Q160" s="1"/>
      <c r="R160" s="1"/>
      <c r="S160" s="1"/>
      <c r="T160" s="65"/>
      <c r="U160" s="65"/>
      <c r="V160" s="1"/>
      <c r="W160" s="1"/>
      <c r="X160" s="1"/>
      <c r="Y160" s="1"/>
    </row>
    <row r="161" spans="1:25" s="669" customFormat="1" ht="12">
      <c r="A161" s="12"/>
      <c r="B161" s="106"/>
      <c r="C161" s="4"/>
      <c r="D161" s="681" t="s">
        <v>18</v>
      </c>
      <c r="E161" s="682" t="s">
        <v>0</v>
      </c>
      <c r="F161" s="683" t="s">
        <v>1181</v>
      </c>
      <c r="G161" s="685"/>
      <c r="H161" s="684">
        <v>160</v>
      </c>
      <c r="I161" s="436"/>
      <c r="J161" s="4"/>
      <c r="K161" s="4"/>
      <c r="L161" s="699" t="s">
        <v>1092</v>
      </c>
      <c r="M161" s="80" t="s">
        <v>1221</v>
      </c>
      <c r="N161" s="452"/>
      <c r="P161" s="1"/>
      <c r="Q161" s="1"/>
      <c r="R161" s="1"/>
      <c r="S161" s="1"/>
      <c r="T161" s="65"/>
      <c r="U161" s="65"/>
      <c r="V161" s="1"/>
      <c r="W161" s="1"/>
      <c r="X161" s="1"/>
      <c r="Y161" s="1"/>
    </row>
    <row r="162" spans="1:25" s="669" customFormat="1" ht="24">
      <c r="A162" s="12"/>
      <c r="B162" s="106"/>
      <c r="C162" s="674" t="s">
        <v>716</v>
      </c>
      <c r="D162" s="674" t="s">
        <v>14</v>
      </c>
      <c r="E162" s="675" t="s">
        <v>1136</v>
      </c>
      <c r="F162" s="673" t="s">
        <v>1137</v>
      </c>
      <c r="G162" s="676" t="s">
        <v>19</v>
      </c>
      <c r="H162" s="677">
        <v>217</v>
      </c>
      <c r="I162" s="17"/>
      <c r="J162" s="678">
        <f>ROUND(I162*H162,2)</f>
        <v>0</v>
      </c>
      <c r="K162" s="673" t="s">
        <v>16</v>
      </c>
      <c r="L162" s="670" t="s">
        <v>1092</v>
      </c>
      <c r="M162" s="151" t="s">
        <v>1221</v>
      </c>
      <c r="N162" s="168" t="s">
        <v>194</v>
      </c>
      <c r="P162" s="1"/>
      <c r="Q162" s="1"/>
      <c r="R162" s="1"/>
      <c r="S162" s="1"/>
      <c r="T162" s="65"/>
      <c r="U162" s="65"/>
      <c r="V162" s="1"/>
      <c r="W162" s="1"/>
      <c r="X162" s="1"/>
      <c r="Y162" s="1"/>
    </row>
    <row r="163" spans="1:25" s="669" customFormat="1" ht="12">
      <c r="A163" s="12"/>
      <c r="B163" s="106"/>
      <c r="C163" s="4"/>
      <c r="D163" s="681" t="s">
        <v>18</v>
      </c>
      <c r="E163" s="682" t="s">
        <v>0</v>
      </c>
      <c r="F163" s="683" t="s">
        <v>1182</v>
      </c>
      <c r="G163" s="685"/>
      <c r="H163" s="684">
        <v>217</v>
      </c>
      <c r="I163" s="436"/>
      <c r="J163" s="4"/>
      <c r="K163" s="4"/>
      <c r="L163" s="699" t="s">
        <v>1092</v>
      </c>
      <c r="M163" s="80" t="s">
        <v>1221</v>
      </c>
      <c r="N163" s="452"/>
      <c r="P163" s="1"/>
      <c r="Q163" s="1"/>
      <c r="R163" s="1"/>
      <c r="S163" s="1"/>
      <c r="T163" s="65"/>
      <c r="U163" s="65"/>
      <c r="V163" s="1"/>
      <c r="W163" s="1"/>
      <c r="X163" s="1"/>
      <c r="Y163" s="1"/>
    </row>
    <row r="164" spans="1:25" s="669" customFormat="1" ht="24">
      <c r="A164" s="12"/>
      <c r="B164" s="106"/>
      <c r="C164" s="674" t="s">
        <v>614</v>
      </c>
      <c r="D164" s="674" t="s">
        <v>14</v>
      </c>
      <c r="E164" s="675" t="s">
        <v>1183</v>
      </c>
      <c r="F164" s="673" t="s">
        <v>1184</v>
      </c>
      <c r="G164" s="676" t="s">
        <v>24</v>
      </c>
      <c r="H164" s="677">
        <v>2.4</v>
      </c>
      <c r="I164" s="17"/>
      <c r="J164" s="678">
        <f>ROUND(I164*H164,2)</f>
        <v>0</v>
      </c>
      <c r="K164" s="673" t="s">
        <v>16</v>
      </c>
      <c r="L164" s="670" t="s">
        <v>1092</v>
      </c>
      <c r="M164" s="151" t="s">
        <v>1221</v>
      </c>
      <c r="N164" s="168" t="s">
        <v>194</v>
      </c>
      <c r="P164" s="1"/>
      <c r="Q164" s="1"/>
      <c r="R164" s="1"/>
      <c r="S164" s="1"/>
      <c r="T164" s="65"/>
      <c r="U164" s="65"/>
      <c r="V164" s="1"/>
      <c r="W164" s="1"/>
      <c r="X164" s="1"/>
      <c r="Y164" s="1"/>
    </row>
    <row r="165" spans="1:25" s="669" customFormat="1" ht="12">
      <c r="A165" s="12"/>
      <c r="B165" s="106"/>
      <c r="C165" s="4"/>
      <c r="D165" s="681" t="s">
        <v>18</v>
      </c>
      <c r="E165" s="682" t="s">
        <v>0</v>
      </c>
      <c r="F165" s="683" t="s">
        <v>1185</v>
      </c>
      <c r="G165" s="685"/>
      <c r="H165" s="684">
        <v>2.4</v>
      </c>
      <c r="I165" s="436"/>
      <c r="J165" s="4"/>
      <c r="K165" s="4"/>
      <c r="L165" s="699" t="s">
        <v>1092</v>
      </c>
      <c r="M165" s="80" t="s">
        <v>1221</v>
      </c>
      <c r="N165" s="452"/>
      <c r="P165" s="1"/>
      <c r="Q165" s="1"/>
      <c r="R165" s="1"/>
      <c r="S165" s="1"/>
      <c r="T165" s="65"/>
      <c r="U165" s="65"/>
      <c r="V165" s="1"/>
      <c r="W165" s="1"/>
      <c r="X165" s="1"/>
      <c r="Y165" s="1"/>
    </row>
    <row r="166" spans="1:25" s="669" customFormat="1" ht="24">
      <c r="A166" s="12"/>
      <c r="B166" s="106"/>
      <c r="C166" s="674" t="s">
        <v>477</v>
      </c>
      <c r="D166" s="674" t="s">
        <v>14</v>
      </c>
      <c r="E166" s="675" t="s">
        <v>1186</v>
      </c>
      <c r="F166" s="673" t="s">
        <v>1187</v>
      </c>
      <c r="G166" s="676" t="s">
        <v>19</v>
      </c>
      <c r="H166" s="677">
        <v>15</v>
      </c>
      <c r="I166" s="17"/>
      <c r="J166" s="678">
        <f>ROUND(I166*H166,2)</f>
        <v>0</v>
      </c>
      <c r="K166" s="673" t="s">
        <v>16</v>
      </c>
      <c r="L166" s="670" t="s">
        <v>1092</v>
      </c>
      <c r="M166" s="151" t="s">
        <v>1221</v>
      </c>
      <c r="N166" s="168" t="s">
        <v>194</v>
      </c>
      <c r="P166" s="1"/>
      <c r="Q166" s="1"/>
      <c r="R166" s="1"/>
      <c r="S166" s="1"/>
      <c r="T166" s="65"/>
      <c r="U166" s="65"/>
      <c r="V166" s="1"/>
      <c r="W166" s="1"/>
      <c r="X166" s="1"/>
      <c r="Y166" s="1"/>
    </row>
    <row r="167" spans="1:25" s="669" customFormat="1" ht="12">
      <c r="A167" s="12"/>
      <c r="B167" s="106"/>
      <c r="C167" s="4"/>
      <c r="D167" s="681" t="s">
        <v>18</v>
      </c>
      <c r="E167" s="682" t="s">
        <v>0</v>
      </c>
      <c r="F167" s="683" t="s">
        <v>1188</v>
      </c>
      <c r="G167" s="685"/>
      <c r="H167" s="684">
        <v>15</v>
      </c>
      <c r="I167" s="436"/>
      <c r="J167" s="4"/>
      <c r="K167" s="4"/>
      <c r="L167" s="699" t="s">
        <v>1092</v>
      </c>
      <c r="M167" s="80" t="s">
        <v>1221</v>
      </c>
      <c r="N167" s="452"/>
      <c r="P167" s="1"/>
      <c r="Q167" s="1"/>
      <c r="R167" s="1"/>
      <c r="S167" s="1"/>
      <c r="T167" s="65"/>
      <c r="U167" s="65"/>
      <c r="V167" s="1"/>
      <c r="W167" s="1"/>
      <c r="X167" s="1"/>
      <c r="Y167" s="1"/>
    </row>
    <row r="168" spans="1:25" s="669" customFormat="1" ht="24">
      <c r="A168" s="12"/>
      <c r="B168" s="106"/>
      <c r="C168" s="674" t="s">
        <v>615</v>
      </c>
      <c r="D168" s="674" t="s">
        <v>14</v>
      </c>
      <c r="E168" s="675" t="s">
        <v>1189</v>
      </c>
      <c r="F168" s="673" t="s">
        <v>1190</v>
      </c>
      <c r="G168" s="676" t="s">
        <v>19</v>
      </c>
      <c r="H168" s="677">
        <v>15</v>
      </c>
      <c r="I168" s="17"/>
      <c r="J168" s="678">
        <f>ROUND(I168*H168,2)</f>
        <v>0</v>
      </c>
      <c r="K168" s="673" t="s">
        <v>16</v>
      </c>
      <c r="L168" s="670" t="s">
        <v>1092</v>
      </c>
      <c r="M168" s="151" t="s">
        <v>1221</v>
      </c>
      <c r="N168" s="168" t="s">
        <v>194</v>
      </c>
      <c r="P168" s="1"/>
      <c r="Q168" s="1"/>
      <c r="R168" s="1"/>
      <c r="S168" s="1"/>
      <c r="T168" s="65"/>
      <c r="U168" s="65"/>
      <c r="V168" s="1"/>
      <c r="W168" s="1"/>
      <c r="X168" s="1"/>
      <c r="Y168" s="1"/>
    </row>
    <row r="169" spans="1:25" s="669" customFormat="1" ht="12">
      <c r="A169" s="12"/>
      <c r="B169" s="106"/>
      <c r="C169" s="4"/>
      <c r="D169" s="681" t="s">
        <v>18</v>
      </c>
      <c r="E169" s="682" t="s">
        <v>0</v>
      </c>
      <c r="F169" s="683" t="s">
        <v>1188</v>
      </c>
      <c r="G169" s="685"/>
      <c r="H169" s="684">
        <v>15</v>
      </c>
      <c r="I169" s="436"/>
      <c r="J169" s="4"/>
      <c r="K169" s="4"/>
      <c r="L169" s="699" t="s">
        <v>1092</v>
      </c>
      <c r="M169" s="80" t="s">
        <v>1221</v>
      </c>
      <c r="N169" s="452"/>
      <c r="P169" s="1"/>
      <c r="Q169" s="1"/>
      <c r="R169" s="1"/>
      <c r="S169" s="1"/>
      <c r="T169" s="65"/>
      <c r="U169" s="65"/>
      <c r="V169" s="1"/>
      <c r="W169" s="1"/>
      <c r="X169" s="1"/>
      <c r="Y169" s="1"/>
    </row>
    <row r="170" spans="1:25" s="669" customFormat="1" ht="16.5" customHeight="1">
      <c r="A170" s="12"/>
      <c r="B170" s="106"/>
      <c r="C170" s="674" t="s">
        <v>232</v>
      </c>
      <c r="D170" s="674" t="s">
        <v>14</v>
      </c>
      <c r="E170" s="675" t="s">
        <v>1191</v>
      </c>
      <c r="F170" s="673" t="s">
        <v>1192</v>
      </c>
      <c r="G170" s="676" t="s">
        <v>19</v>
      </c>
      <c r="H170" s="677">
        <v>8</v>
      </c>
      <c r="I170" s="17"/>
      <c r="J170" s="678">
        <f>ROUND(I170*H170,2)</f>
        <v>0</v>
      </c>
      <c r="K170" s="673" t="s">
        <v>16</v>
      </c>
      <c r="L170" s="670" t="s">
        <v>1092</v>
      </c>
      <c r="M170" s="151" t="s">
        <v>1221</v>
      </c>
      <c r="N170" s="168" t="s">
        <v>194</v>
      </c>
      <c r="P170" s="1"/>
      <c r="Q170" s="1"/>
      <c r="R170" s="1"/>
      <c r="S170" s="1"/>
      <c r="T170" s="65"/>
      <c r="U170" s="65"/>
      <c r="V170" s="1"/>
      <c r="W170" s="1"/>
      <c r="X170" s="1"/>
      <c r="Y170" s="1"/>
    </row>
    <row r="171" spans="1:25" s="669" customFormat="1" ht="12">
      <c r="A171" s="12"/>
      <c r="B171" s="106"/>
      <c r="C171" s="4"/>
      <c r="D171" s="681" t="s">
        <v>18</v>
      </c>
      <c r="E171" s="682" t="s">
        <v>0</v>
      </c>
      <c r="F171" s="683" t="s">
        <v>1193</v>
      </c>
      <c r="G171" s="685"/>
      <c r="H171" s="684">
        <v>8</v>
      </c>
      <c r="I171" s="436"/>
      <c r="J171" s="4"/>
      <c r="K171" s="4"/>
      <c r="L171" s="699" t="s">
        <v>1092</v>
      </c>
      <c r="M171" s="80" t="s">
        <v>1221</v>
      </c>
      <c r="N171" s="452"/>
      <c r="P171" s="1"/>
      <c r="Q171" s="1"/>
      <c r="R171" s="1"/>
      <c r="S171" s="1"/>
      <c r="T171" s="65"/>
      <c r="U171" s="65"/>
      <c r="V171" s="1"/>
      <c r="W171" s="1"/>
      <c r="X171" s="1"/>
      <c r="Y171" s="1"/>
    </row>
    <row r="172" spans="1:25" s="669" customFormat="1" ht="24">
      <c r="A172" s="12"/>
      <c r="B172" s="106"/>
      <c r="C172" s="674" t="s">
        <v>39</v>
      </c>
      <c r="D172" s="674" t="s">
        <v>14</v>
      </c>
      <c r="E172" s="675" t="s">
        <v>1194</v>
      </c>
      <c r="F172" s="673" t="s">
        <v>1195</v>
      </c>
      <c r="G172" s="676" t="s">
        <v>19</v>
      </c>
      <c r="H172" s="677">
        <v>9</v>
      </c>
      <c r="I172" s="17"/>
      <c r="J172" s="678">
        <f>ROUND(I172*H172,2)</f>
        <v>0</v>
      </c>
      <c r="K172" s="673" t="s">
        <v>16</v>
      </c>
      <c r="L172" s="670" t="s">
        <v>1092</v>
      </c>
      <c r="M172" s="151" t="s">
        <v>1221</v>
      </c>
      <c r="N172" s="168" t="s">
        <v>194</v>
      </c>
      <c r="P172" s="1"/>
      <c r="Q172" s="1"/>
      <c r="R172" s="1"/>
      <c r="S172" s="1"/>
      <c r="T172" s="65"/>
      <c r="U172" s="65"/>
      <c r="V172" s="1"/>
      <c r="W172" s="1"/>
      <c r="X172" s="1"/>
      <c r="Y172" s="1"/>
    </row>
    <row r="173" spans="1:25" s="669" customFormat="1" ht="12">
      <c r="A173" s="12"/>
      <c r="B173" s="106"/>
      <c r="C173" s="4"/>
      <c r="D173" s="681" t="s">
        <v>18</v>
      </c>
      <c r="E173" s="682" t="s">
        <v>0</v>
      </c>
      <c r="F173" s="683" t="s">
        <v>1196</v>
      </c>
      <c r="G173" s="685"/>
      <c r="H173" s="684">
        <v>9</v>
      </c>
      <c r="I173" s="436"/>
      <c r="J173" s="4"/>
      <c r="K173" s="4"/>
      <c r="L173" s="699" t="s">
        <v>1092</v>
      </c>
      <c r="M173" s="80" t="s">
        <v>1221</v>
      </c>
      <c r="N173" s="452"/>
      <c r="P173" s="1"/>
      <c r="Q173" s="1"/>
      <c r="R173" s="1"/>
      <c r="S173" s="1"/>
      <c r="T173" s="65"/>
      <c r="U173" s="65"/>
      <c r="V173" s="1"/>
      <c r="W173" s="1"/>
      <c r="X173" s="1"/>
      <c r="Y173" s="1"/>
    </row>
    <row r="174" spans="1:25" s="669" customFormat="1" ht="24">
      <c r="A174" s="12"/>
      <c r="B174" s="106"/>
      <c r="C174" s="674" t="s">
        <v>439</v>
      </c>
      <c r="D174" s="674" t="s">
        <v>14</v>
      </c>
      <c r="E174" s="675" t="s">
        <v>1197</v>
      </c>
      <c r="F174" s="673" t="s">
        <v>1198</v>
      </c>
      <c r="G174" s="676" t="s">
        <v>19</v>
      </c>
      <c r="H174" s="677">
        <v>9</v>
      </c>
      <c r="I174" s="17"/>
      <c r="J174" s="678">
        <f>ROUND(I174*H174,2)</f>
        <v>0</v>
      </c>
      <c r="K174" s="673" t="s">
        <v>16</v>
      </c>
      <c r="L174" s="670" t="s">
        <v>1092</v>
      </c>
      <c r="M174" s="151" t="s">
        <v>1221</v>
      </c>
      <c r="N174" s="168" t="s">
        <v>194</v>
      </c>
      <c r="P174" s="1"/>
      <c r="Q174" s="1"/>
      <c r="R174" s="1"/>
      <c r="S174" s="1"/>
      <c r="T174" s="65"/>
      <c r="U174" s="65"/>
      <c r="V174" s="1"/>
      <c r="W174" s="1"/>
      <c r="X174" s="1"/>
      <c r="Y174" s="1"/>
    </row>
    <row r="175" spans="1:25" s="669" customFormat="1" ht="12">
      <c r="A175" s="12"/>
      <c r="B175" s="106"/>
      <c r="C175" s="4"/>
      <c r="D175" s="681" t="s">
        <v>18</v>
      </c>
      <c r="E175" s="682" t="s">
        <v>0</v>
      </c>
      <c r="F175" s="683" t="s">
        <v>1148</v>
      </c>
      <c r="G175" s="685"/>
      <c r="H175" s="684">
        <v>9</v>
      </c>
      <c r="I175" s="436"/>
      <c r="J175" s="4"/>
      <c r="K175" s="4"/>
      <c r="L175" s="699" t="s">
        <v>1092</v>
      </c>
      <c r="M175" s="80" t="s">
        <v>1221</v>
      </c>
      <c r="N175" s="452"/>
      <c r="P175" s="1"/>
      <c r="Q175" s="1"/>
      <c r="R175" s="1"/>
      <c r="S175" s="1"/>
      <c r="T175" s="65"/>
      <c r="U175" s="65"/>
      <c r="V175" s="1"/>
      <c r="W175" s="1"/>
      <c r="X175" s="1"/>
      <c r="Y175" s="1"/>
    </row>
    <row r="176" spans="1:25" s="669" customFormat="1" ht="24">
      <c r="A176" s="12"/>
      <c r="B176" s="106"/>
      <c r="C176" s="674" t="s">
        <v>443</v>
      </c>
      <c r="D176" s="674" t="s">
        <v>14</v>
      </c>
      <c r="E176" s="675" t="s">
        <v>1199</v>
      </c>
      <c r="F176" s="673" t="s">
        <v>1200</v>
      </c>
      <c r="G176" s="676" t="s">
        <v>19</v>
      </c>
      <c r="H176" s="677">
        <v>9</v>
      </c>
      <c r="I176" s="17"/>
      <c r="J176" s="678">
        <f>ROUND(I176*H176,2)</f>
        <v>0</v>
      </c>
      <c r="K176" s="673" t="s">
        <v>16</v>
      </c>
      <c r="L176" s="670" t="s">
        <v>1092</v>
      </c>
      <c r="M176" s="151" t="s">
        <v>1221</v>
      </c>
      <c r="N176" s="168" t="s">
        <v>194</v>
      </c>
      <c r="P176" s="1"/>
      <c r="Q176" s="1"/>
      <c r="R176" s="1"/>
      <c r="S176" s="1"/>
      <c r="T176" s="65"/>
      <c r="U176" s="65"/>
      <c r="V176" s="1"/>
      <c r="W176" s="1"/>
      <c r="X176" s="1"/>
      <c r="Y176" s="1"/>
    </row>
    <row r="177" spans="1:25" s="669" customFormat="1" ht="12">
      <c r="A177" s="12"/>
      <c r="B177" s="106"/>
      <c r="C177" s="4"/>
      <c r="D177" s="681" t="s">
        <v>18</v>
      </c>
      <c r="E177" s="682" t="s">
        <v>0</v>
      </c>
      <c r="F177" s="683" t="s">
        <v>1196</v>
      </c>
      <c r="G177" s="685"/>
      <c r="H177" s="684">
        <v>9</v>
      </c>
      <c r="I177" s="436"/>
      <c r="J177" s="4"/>
      <c r="K177" s="4"/>
      <c r="L177" s="699" t="s">
        <v>1092</v>
      </c>
      <c r="M177" s="80" t="s">
        <v>1221</v>
      </c>
      <c r="N177" s="452"/>
      <c r="P177" s="1"/>
      <c r="Q177" s="1"/>
      <c r="R177" s="1"/>
      <c r="S177" s="1"/>
      <c r="T177" s="65"/>
      <c r="U177" s="65"/>
      <c r="V177" s="1"/>
      <c r="W177" s="1"/>
      <c r="X177" s="1"/>
      <c r="Y177" s="1"/>
    </row>
    <row r="178" spans="1:25" s="669" customFormat="1" ht="36">
      <c r="A178" s="12"/>
      <c r="B178" s="106"/>
      <c r="C178" s="674" t="s">
        <v>1049</v>
      </c>
      <c r="D178" s="674" t="s">
        <v>14</v>
      </c>
      <c r="E178" s="675" t="s">
        <v>1201</v>
      </c>
      <c r="F178" s="673" t="s">
        <v>1202</v>
      </c>
      <c r="G178" s="676" t="s">
        <v>19</v>
      </c>
      <c r="H178" s="677">
        <v>9</v>
      </c>
      <c r="I178" s="17"/>
      <c r="J178" s="678">
        <f>ROUND(I178*H178,2)</f>
        <v>0</v>
      </c>
      <c r="K178" s="673" t="s">
        <v>16</v>
      </c>
      <c r="L178" s="670" t="s">
        <v>1092</v>
      </c>
      <c r="M178" s="151" t="s">
        <v>1221</v>
      </c>
      <c r="N178" s="168" t="s">
        <v>194</v>
      </c>
      <c r="P178" s="1"/>
      <c r="Q178" s="1"/>
      <c r="R178" s="1"/>
      <c r="S178" s="1"/>
      <c r="T178" s="65"/>
      <c r="U178" s="65"/>
      <c r="V178" s="1"/>
      <c r="W178" s="1"/>
      <c r="X178" s="1"/>
      <c r="Y178" s="1"/>
    </row>
    <row r="179" spans="1:25" s="669" customFormat="1" ht="12">
      <c r="A179" s="12"/>
      <c r="B179" s="106"/>
      <c r="C179" s="4"/>
      <c r="D179" s="681" t="s">
        <v>18</v>
      </c>
      <c r="E179" s="682" t="s">
        <v>0</v>
      </c>
      <c r="F179" s="683" t="s">
        <v>1148</v>
      </c>
      <c r="G179" s="685"/>
      <c r="H179" s="684">
        <v>9</v>
      </c>
      <c r="I179" s="436"/>
      <c r="J179" s="4"/>
      <c r="K179" s="4"/>
      <c r="L179" s="699" t="s">
        <v>1092</v>
      </c>
      <c r="M179" s="80" t="s">
        <v>1221</v>
      </c>
      <c r="N179" s="452"/>
      <c r="P179" s="1"/>
      <c r="Q179" s="1"/>
      <c r="R179" s="1"/>
      <c r="S179" s="1"/>
      <c r="T179" s="65"/>
      <c r="U179" s="65"/>
      <c r="V179" s="1"/>
      <c r="W179" s="1"/>
      <c r="X179" s="1"/>
      <c r="Y179" s="1"/>
    </row>
    <row r="180" spans="1:25" s="669" customFormat="1" ht="24">
      <c r="A180" s="12"/>
      <c r="B180" s="106"/>
      <c r="C180" s="674" t="s">
        <v>640</v>
      </c>
      <c r="D180" s="674" t="s">
        <v>14</v>
      </c>
      <c r="E180" s="675" t="s">
        <v>1203</v>
      </c>
      <c r="F180" s="673" t="s">
        <v>1204</v>
      </c>
      <c r="G180" s="676" t="s">
        <v>15</v>
      </c>
      <c r="H180" s="677">
        <v>4</v>
      </c>
      <c r="I180" s="17"/>
      <c r="J180" s="678">
        <f>ROUND(I180*H180,2)</f>
        <v>0</v>
      </c>
      <c r="K180" s="673" t="s">
        <v>16</v>
      </c>
      <c r="L180" s="670" t="s">
        <v>1092</v>
      </c>
      <c r="M180" s="151" t="s">
        <v>1221</v>
      </c>
      <c r="N180" s="168" t="s">
        <v>194</v>
      </c>
      <c r="P180" s="1"/>
      <c r="Q180" s="1"/>
      <c r="R180" s="1"/>
      <c r="S180" s="1"/>
      <c r="T180" s="65"/>
      <c r="U180" s="65"/>
      <c r="V180" s="1"/>
      <c r="W180" s="1"/>
      <c r="X180" s="1"/>
      <c r="Y180" s="1"/>
    </row>
    <row r="181" spans="1:25" s="669" customFormat="1" ht="12">
      <c r="A181" s="12"/>
      <c r="B181" s="106"/>
      <c r="C181" s="4"/>
      <c r="D181" s="681" t="s">
        <v>18</v>
      </c>
      <c r="E181" s="682" t="s">
        <v>0</v>
      </c>
      <c r="F181" s="683" t="s">
        <v>1205</v>
      </c>
      <c r="G181" s="685"/>
      <c r="H181" s="684">
        <v>4</v>
      </c>
      <c r="I181" s="436"/>
      <c r="J181" s="4"/>
      <c r="K181" s="4"/>
      <c r="L181" s="699" t="s">
        <v>1092</v>
      </c>
      <c r="M181" s="80" t="s">
        <v>1221</v>
      </c>
      <c r="N181" s="452"/>
      <c r="P181" s="1"/>
      <c r="Q181" s="1"/>
      <c r="R181" s="1"/>
      <c r="S181" s="1"/>
      <c r="T181" s="65"/>
      <c r="U181" s="65"/>
      <c r="V181" s="1"/>
      <c r="W181" s="1"/>
      <c r="X181" s="1"/>
      <c r="Y181" s="1"/>
    </row>
    <row r="182" spans="1:25" s="669" customFormat="1" ht="24">
      <c r="A182" s="12"/>
      <c r="B182" s="106"/>
      <c r="C182" s="674" t="s">
        <v>641</v>
      </c>
      <c r="D182" s="674" t="s">
        <v>14</v>
      </c>
      <c r="E182" s="675" t="s">
        <v>1206</v>
      </c>
      <c r="F182" s="673" t="s">
        <v>1207</v>
      </c>
      <c r="G182" s="676" t="s">
        <v>15</v>
      </c>
      <c r="H182" s="677">
        <v>4</v>
      </c>
      <c r="I182" s="17"/>
      <c r="J182" s="678">
        <f>ROUND(I182*H182,2)</f>
        <v>0</v>
      </c>
      <c r="K182" s="673" t="s">
        <v>16</v>
      </c>
      <c r="L182" s="670" t="s">
        <v>1092</v>
      </c>
      <c r="M182" s="151" t="s">
        <v>1221</v>
      </c>
      <c r="N182" s="168" t="s">
        <v>194</v>
      </c>
      <c r="P182" s="1"/>
      <c r="Q182" s="1"/>
      <c r="R182" s="1"/>
      <c r="S182" s="1"/>
      <c r="T182" s="65"/>
      <c r="U182" s="65"/>
      <c r="V182" s="1"/>
      <c r="W182" s="1"/>
      <c r="X182" s="1"/>
      <c r="Y182" s="1"/>
    </row>
    <row r="183" spans="1:25" s="669" customFormat="1" ht="12">
      <c r="A183" s="12"/>
      <c r="B183" s="106"/>
      <c r="C183" s="4"/>
      <c r="D183" s="681" t="s">
        <v>18</v>
      </c>
      <c r="E183" s="682" t="s">
        <v>0</v>
      </c>
      <c r="F183" s="683" t="s">
        <v>1205</v>
      </c>
      <c r="G183" s="685"/>
      <c r="H183" s="684">
        <v>4</v>
      </c>
      <c r="I183" s="436"/>
      <c r="J183" s="4"/>
      <c r="K183" s="4"/>
      <c r="L183" s="699" t="s">
        <v>1092</v>
      </c>
      <c r="M183" s="80" t="s">
        <v>1221</v>
      </c>
      <c r="N183" s="452"/>
      <c r="P183" s="1"/>
      <c r="Q183" s="1"/>
      <c r="R183" s="1"/>
      <c r="S183" s="1"/>
      <c r="T183" s="65"/>
      <c r="U183" s="65"/>
      <c r="V183" s="1"/>
      <c r="W183" s="1"/>
      <c r="X183" s="1"/>
      <c r="Y183" s="1"/>
    </row>
    <row r="184" spans="1:25" s="669" customFormat="1" ht="24">
      <c r="A184" s="12"/>
      <c r="B184" s="106"/>
      <c r="C184" s="674" t="s">
        <v>644</v>
      </c>
      <c r="D184" s="674" t="s">
        <v>14</v>
      </c>
      <c r="E184" s="675" t="s">
        <v>1208</v>
      </c>
      <c r="F184" s="673" t="s">
        <v>1209</v>
      </c>
      <c r="G184" s="676" t="s">
        <v>19</v>
      </c>
      <c r="H184" s="677">
        <v>8</v>
      </c>
      <c r="I184" s="17"/>
      <c r="J184" s="678">
        <f>ROUND(I184*H184,2)</f>
        <v>0</v>
      </c>
      <c r="K184" s="673" t="s">
        <v>16</v>
      </c>
      <c r="L184" s="670" t="s">
        <v>1092</v>
      </c>
      <c r="M184" s="151" t="s">
        <v>1221</v>
      </c>
      <c r="N184" s="168" t="s">
        <v>194</v>
      </c>
      <c r="P184" s="1"/>
      <c r="Q184" s="1"/>
      <c r="R184" s="1"/>
      <c r="S184" s="1"/>
      <c r="T184" s="65"/>
      <c r="U184" s="65"/>
      <c r="V184" s="1"/>
      <c r="W184" s="1"/>
      <c r="X184" s="1"/>
      <c r="Y184" s="1"/>
    </row>
    <row r="185" spans="1:25" s="669" customFormat="1" ht="12">
      <c r="A185" s="12"/>
      <c r="B185" s="106"/>
      <c r="C185" s="4"/>
      <c r="D185" s="681" t="s">
        <v>18</v>
      </c>
      <c r="E185" s="682" t="s">
        <v>0</v>
      </c>
      <c r="F185" s="683" t="s">
        <v>1193</v>
      </c>
      <c r="G185" s="685"/>
      <c r="H185" s="684">
        <v>8</v>
      </c>
      <c r="I185" s="436"/>
      <c r="J185" s="4"/>
      <c r="K185" s="4"/>
      <c r="L185" s="699" t="s">
        <v>1092</v>
      </c>
      <c r="M185" s="80" t="s">
        <v>1221</v>
      </c>
      <c r="N185" s="452"/>
      <c r="P185" s="1"/>
      <c r="Q185" s="1"/>
      <c r="R185" s="1"/>
      <c r="S185" s="1"/>
      <c r="T185" s="65"/>
      <c r="U185" s="65"/>
      <c r="V185" s="1"/>
      <c r="W185" s="1"/>
      <c r="X185" s="1"/>
      <c r="Y185" s="1"/>
    </row>
    <row r="186" spans="1:25" s="669" customFormat="1" ht="12" thickBot="1">
      <c r="A186" s="12"/>
      <c r="B186" s="111"/>
      <c r="C186" s="112"/>
      <c r="D186" s="112"/>
      <c r="E186" s="112"/>
      <c r="F186" s="112"/>
      <c r="G186" s="112"/>
      <c r="H186" s="112"/>
      <c r="I186" s="113"/>
      <c r="J186" s="112"/>
      <c r="K186" s="658"/>
      <c r="L186" s="658"/>
      <c r="M186" s="658"/>
      <c r="N186" s="659"/>
      <c r="P186" s="1"/>
      <c r="Q186" s="1"/>
      <c r="R186" s="1"/>
      <c r="S186" s="1"/>
      <c r="T186" s="65"/>
      <c r="U186" s="65"/>
      <c r="V186" s="1"/>
      <c r="W186" s="1"/>
      <c r="X186" s="1"/>
      <c r="Y186" s="1"/>
    </row>
    <row r="187" spans="1:56" ht="12" customHeight="1">
      <c r="A187" s="12"/>
      <c r="B187" s="101"/>
      <c r="C187" s="103"/>
      <c r="D187" s="635" t="s">
        <v>5</v>
      </c>
      <c r="E187" s="103"/>
      <c r="F187" s="103"/>
      <c r="G187" s="103"/>
      <c r="H187" s="103"/>
      <c r="I187" s="104"/>
      <c r="J187" s="103"/>
      <c r="K187" s="103"/>
      <c r="L187" s="103"/>
      <c r="M187" s="103"/>
      <c r="N187" s="105"/>
      <c r="T187" s="1"/>
      <c r="U187" s="1"/>
      <c r="AZ187" s="28" t="s">
        <v>568</v>
      </c>
      <c r="BA187" s="28" t="s">
        <v>569</v>
      </c>
      <c r="BB187" s="28" t="s">
        <v>0</v>
      </c>
      <c r="BC187" s="28" t="s">
        <v>570</v>
      </c>
      <c r="BD187" s="28" t="s">
        <v>219</v>
      </c>
    </row>
    <row r="188" spans="1:31" s="2" customFormat="1" ht="16.5" customHeight="1">
      <c r="A188" s="12"/>
      <c r="B188" s="106"/>
      <c r="C188" s="665"/>
      <c r="D188" s="665"/>
      <c r="E188" s="713" t="s">
        <v>168</v>
      </c>
      <c r="F188" s="711"/>
      <c r="G188" s="711"/>
      <c r="H188" s="711"/>
      <c r="I188" s="82"/>
      <c r="J188" s="665"/>
      <c r="K188" s="65"/>
      <c r="L188" s="65"/>
      <c r="M188" s="65"/>
      <c r="N188" s="126"/>
      <c r="P188" s="1"/>
      <c r="Q188" s="1"/>
      <c r="R188" s="1"/>
      <c r="S188" s="1"/>
      <c r="T188" s="65"/>
      <c r="U188" s="65"/>
      <c r="V188" s="1"/>
      <c r="W188" s="1"/>
      <c r="X188" s="1"/>
      <c r="Y188" s="1"/>
      <c r="Z188" s="666"/>
      <c r="AA188" s="666"/>
      <c r="AB188" s="666"/>
      <c r="AC188" s="666"/>
      <c r="AD188" s="666"/>
      <c r="AE188" s="666"/>
    </row>
    <row r="189" spans="1:31" s="2" customFormat="1" ht="12" customHeight="1">
      <c r="A189" s="12"/>
      <c r="B189" s="106"/>
      <c r="C189" s="665"/>
      <c r="D189" s="636" t="s">
        <v>7</v>
      </c>
      <c r="E189" s="665"/>
      <c r="F189" s="665"/>
      <c r="G189" s="665"/>
      <c r="H189" s="665"/>
      <c r="I189" s="82"/>
      <c r="J189" s="665"/>
      <c r="K189" s="65"/>
      <c r="L189" s="65"/>
      <c r="M189" s="65"/>
      <c r="N189" s="126"/>
      <c r="P189" s="1"/>
      <c r="Q189" s="1"/>
      <c r="R189" s="1"/>
      <c r="S189" s="1"/>
      <c r="T189" s="65"/>
      <c r="U189" s="65"/>
      <c r="V189" s="1"/>
      <c r="W189" s="1"/>
      <c r="X189" s="1"/>
      <c r="Y189" s="1"/>
      <c r="Z189" s="666"/>
      <c r="AA189" s="666"/>
      <c r="AB189" s="666"/>
      <c r="AC189" s="666"/>
      <c r="AD189" s="666"/>
      <c r="AE189" s="666"/>
    </row>
    <row r="190" spans="1:31" s="2" customFormat="1" ht="16.5" customHeight="1">
      <c r="A190" s="12"/>
      <c r="B190" s="106"/>
      <c r="C190" s="665"/>
      <c r="D190" s="665"/>
      <c r="E190" s="714" t="s">
        <v>1086</v>
      </c>
      <c r="F190" s="711"/>
      <c r="G190" s="711"/>
      <c r="H190" s="711"/>
      <c r="I190" s="82"/>
      <c r="J190" s="665"/>
      <c r="K190" s="65"/>
      <c r="L190" s="65"/>
      <c r="M190" s="65"/>
      <c r="N190" s="126"/>
      <c r="P190" s="1"/>
      <c r="Q190" s="1"/>
      <c r="R190" s="1"/>
      <c r="S190" s="1"/>
      <c r="T190" s="65"/>
      <c r="U190" s="65"/>
      <c r="V190" s="1"/>
      <c r="W190" s="1"/>
      <c r="X190" s="1"/>
      <c r="Y190" s="1"/>
      <c r="Z190" s="666"/>
      <c r="AA190" s="666"/>
      <c r="AB190" s="666"/>
      <c r="AC190" s="666"/>
      <c r="AD190" s="666"/>
      <c r="AE190" s="666"/>
    </row>
    <row r="191" spans="1:25" s="666" customFormat="1" ht="12">
      <c r="A191" s="12"/>
      <c r="B191" s="106"/>
      <c r="C191" s="665"/>
      <c r="D191" s="665"/>
      <c r="E191" s="665"/>
      <c r="F191" s="665"/>
      <c r="G191" s="665"/>
      <c r="H191" s="665"/>
      <c r="I191" s="82"/>
      <c r="J191" s="665"/>
      <c r="K191" s="451"/>
      <c r="L191" s="451"/>
      <c r="M191" s="451"/>
      <c r="N191" s="452"/>
      <c r="P191" s="1"/>
      <c r="Q191" s="1"/>
      <c r="R191" s="1"/>
      <c r="S191" s="1"/>
      <c r="T191" s="65"/>
      <c r="U191" s="65"/>
      <c r="V191" s="1"/>
      <c r="W191" s="1"/>
      <c r="X191" s="1"/>
      <c r="Y191" s="1"/>
    </row>
    <row r="192" spans="1:65" s="2" customFormat="1" ht="24">
      <c r="A192" s="666"/>
      <c r="B192" s="108"/>
      <c r="C192" s="169" t="s">
        <v>207</v>
      </c>
      <c r="D192" s="169" t="s">
        <v>14</v>
      </c>
      <c r="E192" s="170" t="s">
        <v>1087</v>
      </c>
      <c r="F192" s="171" t="s">
        <v>1088</v>
      </c>
      <c r="G192" s="172" t="s">
        <v>19</v>
      </c>
      <c r="H192" s="173">
        <v>119.35</v>
      </c>
      <c r="I192" s="174"/>
      <c r="J192" s="175">
        <f aca="true" t="shared" si="0" ref="J192:J193">ROUND(I192*H192,2)</f>
        <v>0</v>
      </c>
      <c r="K192" s="171" t="s">
        <v>0</v>
      </c>
      <c r="L192" s="670" t="s">
        <v>1092</v>
      </c>
      <c r="M192" s="151" t="s">
        <v>1091</v>
      </c>
      <c r="N192" s="168" t="s">
        <v>206</v>
      </c>
      <c r="S192" s="666"/>
      <c r="T192" s="666"/>
      <c r="U192" s="666"/>
      <c r="V192" s="666"/>
      <c r="W192" s="666"/>
      <c r="X192" s="666"/>
      <c r="Y192" s="666"/>
      <c r="Z192" s="666"/>
      <c r="AA192" s="666"/>
      <c r="AB192" s="666"/>
      <c r="AC192" s="666"/>
      <c r="AD192" s="666"/>
      <c r="AE192" s="666"/>
      <c r="AR192" s="20"/>
      <c r="AT192" s="20"/>
      <c r="AU192" s="20"/>
      <c r="AY192" s="8"/>
      <c r="BE192" s="21"/>
      <c r="BF192" s="21"/>
      <c r="BG192" s="21"/>
      <c r="BH192" s="21"/>
      <c r="BI192" s="21"/>
      <c r="BJ192" s="8"/>
      <c r="BK192" s="21"/>
      <c r="BL192" s="8"/>
      <c r="BM192" s="20"/>
    </row>
    <row r="193" spans="1:65" s="2" customFormat="1" ht="24">
      <c r="A193" s="666"/>
      <c r="B193" s="108"/>
      <c r="C193" s="169" t="s">
        <v>207</v>
      </c>
      <c r="D193" s="169" t="s">
        <v>14</v>
      </c>
      <c r="E193" s="170" t="s">
        <v>1089</v>
      </c>
      <c r="F193" s="171" t="s">
        <v>1090</v>
      </c>
      <c r="G193" s="172" t="s">
        <v>19</v>
      </c>
      <c r="H193" s="173">
        <v>119.35</v>
      </c>
      <c r="I193" s="174"/>
      <c r="J193" s="175">
        <f t="shared" si="0"/>
        <v>0</v>
      </c>
      <c r="K193" s="171" t="s">
        <v>0</v>
      </c>
      <c r="L193" s="670" t="s">
        <v>1092</v>
      </c>
      <c r="M193" s="151" t="s">
        <v>1091</v>
      </c>
      <c r="N193" s="168" t="s">
        <v>206</v>
      </c>
      <c r="S193" s="666"/>
      <c r="T193" s="666"/>
      <c r="U193" s="666"/>
      <c r="V193" s="666"/>
      <c r="W193" s="666"/>
      <c r="X193" s="666"/>
      <c r="Y193" s="666"/>
      <c r="Z193" s="666"/>
      <c r="AA193" s="666"/>
      <c r="AB193" s="666"/>
      <c r="AC193" s="666"/>
      <c r="AD193" s="666"/>
      <c r="AE193" s="666"/>
      <c r="AR193" s="20"/>
      <c r="AT193" s="20"/>
      <c r="AU193" s="20"/>
      <c r="AY193" s="8"/>
      <c r="BE193" s="21"/>
      <c r="BF193" s="21"/>
      <c r="BG193" s="21"/>
      <c r="BH193" s="21"/>
      <c r="BI193" s="21"/>
      <c r="BJ193" s="8"/>
      <c r="BK193" s="21"/>
      <c r="BL193" s="8"/>
      <c r="BM193" s="20"/>
    </row>
    <row r="194" spans="1:25" s="666" customFormat="1" ht="12">
      <c r="A194" s="12"/>
      <c r="B194" s="317"/>
      <c r="C194" s="318"/>
      <c r="D194" s="318"/>
      <c r="E194" s="318"/>
      <c r="F194" s="318"/>
      <c r="G194" s="318"/>
      <c r="H194" s="318"/>
      <c r="I194" s="320"/>
      <c r="J194" s="318"/>
      <c r="K194" s="632"/>
      <c r="L194" s="632"/>
      <c r="M194" s="632"/>
      <c r="N194" s="633"/>
      <c r="P194" s="1"/>
      <c r="Q194" s="1"/>
      <c r="R194" s="1"/>
      <c r="S194" s="1"/>
      <c r="T194" s="65"/>
      <c r="U194" s="65"/>
      <c r="V194" s="1"/>
      <c r="W194" s="1"/>
      <c r="X194" s="1"/>
      <c r="Y194" s="1"/>
    </row>
    <row r="195" spans="1:25" s="666" customFormat="1" ht="12">
      <c r="A195" s="12"/>
      <c r="B195" s="106"/>
      <c r="C195" s="665"/>
      <c r="D195" s="665"/>
      <c r="E195" s="665"/>
      <c r="F195" s="665"/>
      <c r="G195" s="665"/>
      <c r="H195" s="665"/>
      <c r="I195" s="82"/>
      <c r="J195" s="665"/>
      <c r="K195" s="451"/>
      <c r="L195" s="451"/>
      <c r="M195" s="451"/>
      <c r="N195" s="452"/>
      <c r="P195" s="1"/>
      <c r="Q195" s="1"/>
      <c r="R195" s="1"/>
      <c r="S195" s="1"/>
      <c r="T195" s="65"/>
      <c r="U195" s="65"/>
      <c r="V195" s="1"/>
      <c r="W195" s="1"/>
      <c r="X195" s="1"/>
      <c r="Y195" s="1"/>
    </row>
    <row r="196" spans="1:65" s="2" customFormat="1" ht="16.5" customHeight="1">
      <c r="A196" s="12"/>
      <c r="B196" s="208"/>
      <c r="C196" s="13" t="s">
        <v>321</v>
      </c>
      <c r="D196" s="13" t="s">
        <v>14</v>
      </c>
      <c r="E196" s="14" t="s">
        <v>1096</v>
      </c>
      <c r="F196" s="673" t="s">
        <v>1212</v>
      </c>
      <c r="G196" s="16" t="s">
        <v>15</v>
      </c>
      <c r="H196" s="511">
        <v>40</v>
      </c>
      <c r="I196" s="174"/>
      <c r="J196" s="18">
        <f aca="true" t="shared" si="1" ref="J196">ROUND(I196*H196,2)</f>
        <v>0</v>
      </c>
      <c r="K196" s="672" t="s">
        <v>0</v>
      </c>
      <c r="L196" s="670" t="s">
        <v>1092</v>
      </c>
      <c r="M196" s="151" t="s">
        <v>1097</v>
      </c>
      <c r="N196" s="634" t="s">
        <v>200</v>
      </c>
      <c r="S196" s="666"/>
      <c r="T196" s="665"/>
      <c r="U196" s="665"/>
      <c r="V196" s="666"/>
      <c r="W196" s="666"/>
      <c r="X196" s="666"/>
      <c r="Y196" s="666"/>
      <c r="Z196" s="666"/>
      <c r="AA196" s="666"/>
      <c r="AB196" s="666"/>
      <c r="AC196" s="666"/>
      <c r="AD196" s="666"/>
      <c r="AE196" s="666"/>
      <c r="AR196" s="185"/>
      <c r="AT196" s="185"/>
      <c r="AU196" s="185"/>
      <c r="AY196" s="8"/>
      <c r="BE196" s="21"/>
      <c r="BF196" s="21"/>
      <c r="BG196" s="21"/>
      <c r="BH196" s="21"/>
      <c r="BI196" s="21"/>
      <c r="BJ196" s="8"/>
      <c r="BK196" s="21"/>
      <c r="BL196" s="8"/>
      <c r="BM196" s="185"/>
    </row>
    <row r="197" spans="1:25" s="666" customFormat="1" ht="12" thickBot="1">
      <c r="A197" s="12"/>
      <c r="B197" s="111"/>
      <c r="C197" s="112"/>
      <c r="D197" s="112"/>
      <c r="E197" s="112"/>
      <c r="F197" s="112"/>
      <c r="G197" s="112"/>
      <c r="H197" s="112"/>
      <c r="I197" s="113"/>
      <c r="J197" s="112"/>
      <c r="K197" s="658"/>
      <c r="L197" s="658"/>
      <c r="M197" s="658"/>
      <c r="N197" s="659"/>
      <c r="P197" s="1"/>
      <c r="Q197" s="1"/>
      <c r="R197" s="1"/>
      <c r="S197" s="1"/>
      <c r="T197" s="65"/>
      <c r="U197" s="65"/>
      <c r="V197" s="1"/>
      <c r="W197" s="1"/>
      <c r="X197" s="1"/>
      <c r="Y197" s="1"/>
    </row>
    <row r="198" spans="1:56" ht="12" customHeight="1">
      <c r="A198" s="12"/>
      <c r="B198" s="101"/>
      <c r="C198" s="103"/>
      <c r="D198" s="635" t="s">
        <v>5</v>
      </c>
      <c r="E198" s="103"/>
      <c r="F198" s="103"/>
      <c r="G198" s="103"/>
      <c r="H198" s="103"/>
      <c r="I198" s="104"/>
      <c r="J198" s="103"/>
      <c r="K198" s="103"/>
      <c r="L198" s="103"/>
      <c r="M198" s="103"/>
      <c r="N198" s="105"/>
      <c r="T198" s="1"/>
      <c r="U198" s="1"/>
      <c r="AZ198" s="28" t="s">
        <v>568</v>
      </c>
      <c r="BA198" s="28" t="s">
        <v>569</v>
      </c>
      <c r="BB198" s="28" t="s">
        <v>0</v>
      </c>
      <c r="BC198" s="28" t="s">
        <v>570</v>
      </c>
      <c r="BD198" s="28" t="s">
        <v>219</v>
      </c>
    </row>
    <row r="199" spans="1:31" s="2" customFormat="1" ht="16.5" customHeight="1">
      <c r="A199" s="12"/>
      <c r="B199" s="106"/>
      <c r="C199" s="665"/>
      <c r="D199" s="665"/>
      <c r="E199" s="713" t="s">
        <v>168</v>
      </c>
      <c r="F199" s="711"/>
      <c r="G199" s="711"/>
      <c r="H199" s="711"/>
      <c r="I199" s="82"/>
      <c r="J199" s="665"/>
      <c r="K199" s="65"/>
      <c r="L199" s="65"/>
      <c r="M199" s="65"/>
      <c r="N199" s="126"/>
      <c r="P199" s="1"/>
      <c r="Q199" s="1"/>
      <c r="R199" s="1"/>
      <c r="S199" s="1"/>
      <c r="T199" s="65"/>
      <c r="U199" s="65"/>
      <c r="V199" s="1"/>
      <c r="W199" s="1"/>
      <c r="X199" s="1"/>
      <c r="Y199" s="1"/>
      <c r="Z199" s="666"/>
      <c r="AA199" s="666"/>
      <c r="AB199" s="666"/>
      <c r="AC199" s="666"/>
      <c r="AD199" s="666"/>
      <c r="AE199" s="666"/>
    </row>
    <row r="200" spans="1:31" s="2" customFormat="1" ht="12" customHeight="1">
      <c r="A200" s="12"/>
      <c r="B200" s="106"/>
      <c r="C200" s="665"/>
      <c r="D200" s="636" t="s">
        <v>7</v>
      </c>
      <c r="E200" s="665"/>
      <c r="F200" s="665"/>
      <c r="G200" s="665"/>
      <c r="H200" s="665"/>
      <c r="I200" s="82"/>
      <c r="J200" s="665"/>
      <c r="K200" s="65"/>
      <c r="L200" s="65"/>
      <c r="M200" s="65"/>
      <c r="N200" s="126"/>
      <c r="P200" s="1"/>
      <c r="Q200" s="1"/>
      <c r="R200" s="1"/>
      <c r="S200" s="1"/>
      <c r="T200" s="65"/>
      <c r="U200" s="65"/>
      <c r="V200" s="1"/>
      <c r="W200" s="1"/>
      <c r="X200" s="1"/>
      <c r="Y200" s="1"/>
      <c r="Z200" s="666"/>
      <c r="AA200" s="666"/>
      <c r="AB200" s="666"/>
      <c r="AC200" s="666"/>
      <c r="AD200" s="666"/>
      <c r="AE200" s="666"/>
    </row>
    <row r="201" spans="1:31" s="2" customFormat="1" ht="16.5" customHeight="1">
      <c r="A201" s="12"/>
      <c r="B201" s="106"/>
      <c r="C201" s="665"/>
      <c r="D201" s="665"/>
      <c r="E201" s="712" t="s">
        <v>1098</v>
      </c>
      <c r="F201" s="711"/>
      <c r="G201" s="711"/>
      <c r="H201" s="711"/>
      <c r="I201" s="82"/>
      <c r="J201" s="665"/>
      <c r="K201" s="65"/>
      <c r="L201" s="65"/>
      <c r="M201" s="65"/>
      <c r="N201" s="126"/>
      <c r="P201" s="1"/>
      <c r="Q201" s="1"/>
      <c r="R201" s="1"/>
      <c r="S201" s="1"/>
      <c r="T201" s="65"/>
      <c r="U201" s="65"/>
      <c r="V201" s="1"/>
      <c r="W201" s="1"/>
      <c r="X201" s="1"/>
      <c r="Y201" s="1"/>
      <c r="Z201" s="666"/>
      <c r="AA201" s="666"/>
      <c r="AB201" s="666"/>
      <c r="AC201" s="666"/>
      <c r="AD201" s="666"/>
      <c r="AE201" s="666"/>
    </row>
    <row r="202" spans="1:25" s="666" customFormat="1" ht="12">
      <c r="A202" s="12"/>
      <c r="B202" s="106"/>
      <c r="C202" s="665"/>
      <c r="D202" s="665"/>
      <c r="E202" s="665"/>
      <c r="F202" s="665"/>
      <c r="G202" s="665"/>
      <c r="H202" s="665"/>
      <c r="I202" s="82"/>
      <c r="J202" s="665"/>
      <c r="K202" s="451"/>
      <c r="L202" s="451"/>
      <c r="M202" s="451"/>
      <c r="N202" s="452"/>
      <c r="P202" s="1"/>
      <c r="Q202" s="1"/>
      <c r="R202" s="1"/>
      <c r="S202" s="1"/>
      <c r="T202" s="65"/>
      <c r="U202" s="65"/>
      <c r="V202" s="1"/>
      <c r="W202" s="1"/>
      <c r="X202" s="1"/>
      <c r="Y202" s="1"/>
    </row>
    <row r="203" spans="1:65" s="2" customFormat="1" ht="16.5" customHeight="1">
      <c r="A203" s="12"/>
      <c r="B203" s="208"/>
      <c r="C203" s="13">
        <v>13</v>
      </c>
      <c r="D203" s="13" t="s">
        <v>14</v>
      </c>
      <c r="E203" s="14" t="s">
        <v>1096</v>
      </c>
      <c r="F203" s="673" t="s">
        <v>1222</v>
      </c>
      <c r="G203" s="16" t="s">
        <v>15</v>
      </c>
      <c r="H203" s="511">
        <v>100</v>
      </c>
      <c r="I203" s="174"/>
      <c r="J203" s="18">
        <f aca="true" t="shared" si="2" ref="J203">ROUND(I203*H203,2)</f>
        <v>0</v>
      </c>
      <c r="K203" s="15" t="s">
        <v>0</v>
      </c>
      <c r="L203" s="670" t="s">
        <v>1092</v>
      </c>
      <c r="M203" s="151" t="s">
        <v>1099</v>
      </c>
      <c r="N203" s="634" t="s">
        <v>200</v>
      </c>
      <c r="S203" s="666"/>
      <c r="T203" s="665"/>
      <c r="U203" s="665"/>
      <c r="V203" s="666"/>
      <c r="W203" s="666"/>
      <c r="X203" s="666"/>
      <c r="Y203" s="666"/>
      <c r="Z203" s="666"/>
      <c r="AA203" s="666"/>
      <c r="AB203" s="666"/>
      <c r="AC203" s="666"/>
      <c r="AD203" s="666"/>
      <c r="AE203" s="666"/>
      <c r="AR203" s="185"/>
      <c r="AT203" s="185"/>
      <c r="AU203" s="185"/>
      <c r="AY203" s="8"/>
      <c r="BE203" s="21"/>
      <c r="BF203" s="21"/>
      <c r="BG203" s="21"/>
      <c r="BH203" s="21"/>
      <c r="BI203" s="21"/>
      <c r="BJ203" s="8"/>
      <c r="BK203" s="21"/>
      <c r="BL203" s="8"/>
      <c r="BM203" s="185"/>
    </row>
    <row r="204" spans="1:25" s="666" customFormat="1" ht="12" thickBot="1">
      <c r="A204" s="12"/>
      <c r="B204" s="111"/>
      <c r="C204" s="112"/>
      <c r="D204" s="112"/>
      <c r="E204" s="112"/>
      <c r="F204" s="112"/>
      <c r="G204" s="112"/>
      <c r="H204" s="112"/>
      <c r="I204" s="113"/>
      <c r="J204" s="112"/>
      <c r="K204" s="658"/>
      <c r="L204" s="658"/>
      <c r="M204" s="667"/>
      <c r="N204" s="659"/>
      <c r="P204" s="1"/>
      <c r="Q204" s="1"/>
      <c r="R204" s="1"/>
      <c r="S204" s="1"/>
      <c r="T204" s="65"/>
      <c r="U204" s="65"/>
      <c r="V204" s="1"/>
      <c r="W204" s="1"/>
      <c r="X204" s="1"/>
      <c r="Y204" s="1"/>
    </row>
  </sheetData>
  <mergeCells count="18">
    <mergeCell ref="E188:H188"/>
    <mergeCell ref="E190:H190"/>
    <mergeCell ref="E199:H199"/>
    <mergeCell ref="E201:H201"/>
    <mergeCell ref="E37:H37"/>
    <mergeCell ref="E39:H39"/>
    <mergeCell ref="E73:H73"/>
    <mergeCell ref="E75:H75"/>
    <mergeCell ref="E104:H104"/>
    <mergeCell ref="E106:H106"/>
    <mergeCell ref="E116:H116"/>
    <mergeCell ref="E118:H118"/>
    <mergeCell ref="E97:H97"/>
    <mergeCell ref="E4:H4"/>
    <mergeCell ref="E6:H6"/>
    <mergeCell ref="E87:H87"/>
    <mergeCell ref="E89:H89"/>
    <mergeCell ref="E95:H9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2:BM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12"/>
      <c r="B3" s="101"/>
      <c r="C3" s="103"/>
      <c r="D3" s="635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2"/>
      <c r="B4" s="106"/>
      <c r="C4" s="615"/>
      <c r="D4" s="615"/>
      <c r="E4" s="713" t="s">
        <v>114</v>
      </c>
      <c r="F4" s="711"/>
      <c r="G4" s="711"/>
      <c r="H4" s="711"/>
      <c r="I4" s="82"/>
      <c r="J4" s="6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14"/>
      <c r="AA4" s="614"/>
      <c r="AB4" s="614"/>
      <c r="AC4" s="614"/>
      <c r="AD4" s="614"/>
      <c r="AE4" s="614"/>
    </row>
    <row r="5" spans="1:31" s="2" customFormat="1" ht="12" customHeight="1">
      <c r="A5" s="12"/>
      <c r="B5" s="106"/>
      <c r="C5" s="615"/>
      <c r="D5" s="636" t="s">
        <v>7</v>
      </c>
      <c r="E5" s="615"/>
      <c r="F5" s="615"/>
      <c r="G5" s="615"/>
      <c r="H5" s="615"/>
      <c r="I5" s="82"/>
      <c r="J5" s="6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14"/>
      <c r="AA5" s="614"/>
      <c r="AB5" s="614"/>
      <c r="AC5" s="614"/>
      <c r="AD5" s="614"/>
      <c r="AE5" s="614"/>
    </row>
    <row r="6" spans="1:31" s="2" customFormat="1" ht="16.5" customHeight="1">
      <c r="A6" s="12"/>
      <c r="B6" s="106"/>
      <c r="C6" s="615"/>
      <c r="D6" s="615"/>
      <c r="E6" s="714" t="s">
        <v>679</v>
      </c>
      <c r="F6" s="711"/>
      <c r="G6" s="711"/>
      <c r="H6" s="711"/>
      <c r="I6" s="82"/>
      <c r="J6" s="6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614"/>
      <c r="AA6" s="614"/>
      <c r="AB6" s="614"/>
      <c r="AC6" s="614"/>
      <c r="AD6" s="614"/>
      <c r="AE6" s="614"/>
    </row>
    <row r="7" spans="1:25" s="614" customFormat="1" ht="12">
      <c r="A7" s="12"/>
      <c r="B7" s="106"/>
      <c r="C7" s="615"/>
      <c r="D7" s="615"/>
      <c r="E7" s="615"/>
      <c r="F7" s="615"/>
      <c r="G7" s="615"/>
      <c r="H7" s="615"/>
      <c r="I7" s="82"/>
      <c r="J7" s="6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4">
      <c r="A8" s="12"/>
      <c r="B8" s="208"/>
      <c r="C8" s="617" t="s">
        <v>221</v>
      </c>
      <c r="D8" s="617" t="s">
        <v>14</v>
      </c>
      <c r="E8" s="618" t="s">
        <v>1058</v>
      </c>
      <c r="F8" s="619" t="s">
        <v>1059</v>
      </c>
      <c r="G8" s="620" t="s">
        <v>1060</v>
      </c>
      <c r="H8" s="624">
        <v>194.4</v>
      </c>
      <c r="I8" s="622"/>
      <c r="J8" s="623">
        <f>ROUND(I8*H8,2)</f>
        <v>0</v>
      </c>
      <c r="K8" s="619" t="s">
        <v>657</v>
      </c>
      <c r="L8" s="625" t="s">
        <v>1062</v>
      </c>
      <c r="M8" s="151" t="s">
        <v>1093</v>
      </c>
      <c r="N8" s="168" t="s">
        <v>193</v>
      </c>
      <c r="S8" s="614"/>
      <c r="T8" s="615"/>
      <c r="U8" s="615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2">
      <c r="A9" s="12"/>
      <c r="B9" s="208"/>
      <c r="C9" s="637"/>
      <c r="D9" s="638" t="s">
        <v>18</v>
      </c>
      <c r="E9" s="639" t="s">
        <v>0</v>
      </c>
      <c r="F9" s="640" t="s">
        <v>1061</v>
      </c>
      <c r="G9" s="637"/>
      <c r="H9" s="641">
        <v>194.4</v>
      </c>
      <c r="I9" s="642"/>
      <c r="J9" s="637"/>
      <c r="K9" s="637"/>
      <c r="L9" s="626" t="s">
        <v>1062</v>
      </c>
      <c r="M9" s="80" t="s">
        <v>1093</v>
      </c>
      <c r="N9" s="126"/>
      <c r="S9" s="614"/>
      <c r="T9" s="615"/>
      <c r="U9" s="615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6.5" customHeight="1">
      <c r="A10" s="12"/>
      <c r="B10" s="208"/>
      <c r="C10" s="627" t="s">
        <v>627</v>
      </c>
      <c r="D10" s="627" t="s">
        <v>14</v>
      </c>
      <c r="E10" s="628" t="s">
        <v>1063</v>
      </c>
      <c r="F10" s="629" t="s">
        <v>1064</v>
      </c>
      <c r="G10" s="630" t="s">
        <v>1065</v>
      </c>
      <c r="H10" s="624">
        <v>260.01</v>
      </c>
      <c r="I10" s="622"/>
      <c r="J10" s="631">
        <f>ROUND(I10*H10,2)</f>
        <v>0</v>
      </c>
      <c r="K10" s="629" t="s">
        <v>657</v>
      </c>
      <c r="L10" s="625" t="s">
        <v>1062</v>
      </c>
      <c r="M10" s="151" t="s">
        <v>1093</v>
      </c>
      <c r="N10" s="168" t="s">
        <v>194</v>
      </c>
      <c r="S10" s="614"/>
      <c r="T10" s="615"/>
      <c r="U10" s="615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2"/>
      <c r="B11" s="208"/>
      <c r="C11" s="637"/>
      <c r="D11" s="643" t="s">
        <v>18</v>
      </c>
      <c r="E11" s="644" t="s">
        <v>0</v>
      </c>
      <c r="F11" s="640" t="s">
        <v>1066</v>
      </c>
      <c r="G11" s="645"/>
      <c r="H11" s="641">
        <v>260.01</v>
      </c>
      <c r="I11" s="642"/>
      <c r="J11" s="637"/>
      <c r="K11" s="637"/>
      <c r="L11" s="626" t="s">
        <v>1062</v>
      </c>
      <c r="M11" s="80" t="s">
        <v>1093</v>
      </c>
      <c r="N11" s="126"/>
      <c r="S11" s="614"/>
      <c r="T11" s="615"/>
      <c r="U11" s="615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6.5" customHeight="1">
      <c r="A12" s="12"/>
      <c r="B12" s="208"/>
      <c r="C12" s="617" t="s">
        <v>281</v>
      </c>
      <c r="D12" s="617" t="s">
        <v>14</v>
      </c>
      <c r="E12" s="618" t="s">
        <v>1067</v>
      </c>
      <c r="F12" s="619" t="s">
        <v>1068</v>
      </c>
      <c r="G12" s="620" t="s">
        <v>1065</v>
      </c>
      <c r="H12" s="624">
        <v>108</v>
      </c>
      <c r="I12" s="622"/>
      <c r="J12" s="623">
        <f>ROUND(I12*H12,2)</f>
        <v>0</v>
      </c>
      <c r="K12" s="619" t="s">
        <v>657</v>
      </c>
      <c r="L12" s="625" t="s">
        <v>1062</v>
      </c>
      <c r="M12" s="151" t="s">
        <v>1093</v>
      </c>
      <c r="N12" s="168" t="s">
        <v>193</v>
      </c>
      <c r="S12" s="614"/>
      <c r="T12" s="615"/>
      <c r="U12" s="615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2"/>
      <c r="B13" s="208"/>
      <c r="C13" s="637"/>
      <c r="D13" s="638" t="s">
        <v>18</v>
      </c>
      <c r="E13" s="639" t="s">
        <v>0</v>
      </c>
      <c r="F13" s="640" t="s">
        <v>1069</v>
      </c>
      <c r="G13" s="637"/>
      <c r="H13" s="641">
        <v>368.01</v>
      </c>
      <c r="I13" s="642"/>
      <c r="J13" s="637"/>
      <c r="K13" s="637"/>
      <c r="L13" s="626" t="s">
        <v>1062</v>
      </c>
      <c r="M13" s="80" t="s">
        <v>1093</v>
      </c>
      <c r="N13" s="126"/>
      <c r="S13" s="614"/>
      <c r="T13" s="615"/>
      <c r="U13" s="615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2"/>
      <c r="B14" s="208"/>
      <c r="C14" s="646"/>
      <c r="D14" s="638" t="s">
        <v>18</v>
      </c>
      <c r="E14" s="647" t="s">
        <v>0</v>
      </c>
      <c r="F14" s="648" t="s">
        <v>1070</v>
      </c>
      <c r="G14" s="646"/>
      <c r="H14" s="647" t="s">
        <v>0</v>
      </c>
      <c r="I14" s="649"/>
      <c r="J14" s="646"/>
      <c r="K14" s="646"/>
      <c r="L14" s="626" t="s">
        <v>1062</v>
      </c>
      <c r="M14" s="80" t="s">
        <v>1093</v>
      </c>
      <c r="N14" s="126"/>
      <c r="S14" s="614"/>
      <c r="T14" s="615"/>
      <c r="U14" s="615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2"/>
      <c r="B15" s="208"/>
      <c r="C15" s="637"/>
      <c r="D15" s="638" t="s">
        <v>18</v>
      </c>
      <c r="E15" s="639" t="s">
        <v>0</v>
      </c>
      <c r="F15" s="640" t="s">
        <v>1071</v>
      </c>
      <c r="G15" s="637"/>
      <c r="H15" s="641">
        <v>-260.01</v>
      </c>
      <c r="I15" s="642"/>
      <c r="J15" s="637"/>
      <c r="K15" s="637"/>
      <c r="L15" s="626" t="s">
        <v>1062</v>
      </c>
      <c r="M15" s="80" t="s">
        <v>1093</v>
      </c>
      <c r="N15" s="126"/>
      <c r="S15" s="614"/>
      <c r="T15" s="615"/>
      <c r="U15" s="615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2"/>
      <c r="B16" s="208"/>
      <c r="C16" s="650"/>
      <c r="D16" s="638" t="s">
        <v>18</v>
      </c>
      <c r="E16" s="651" t="s">
        <v>0</v>
      </c>
      <c r="F16" s="652" t="s">
        <v>22</v>
      </c>
      <c r="G16" s="650"/>
      <c r="H16" s="653">
        <v>108</v>
      </c>
      <c r="I16" s="654"/>
      <c r="J16" s="650"/>
      <c r="K16" s="650"/>
      <c r="L16" s="626" t="s">
        <v>1062</v>
      </c>
      <c r="M16" s="80" t="s">
        <v>1093</v>
      </c>
      <c r="N16" s="126"/>
      <c r="S16" s="614"/>
      <c r="T16" s="615"/>
      <c r="U16" s="615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6.5" customHeight="1">
      <c r="A17" s="12"/>
      <c r="B17" s="208"/>
      <c r="C17" s="627" t="s">
        <v>23</v>
      </c>
      <c r="D17" s="627" t="s">
        <v>14</v>
      </c>
      <c r="E17" s="628" t="s">
        <v>1072</v>
      </c>
      <c r="F17" s="629" t="s">
        <v>1073</v>
      </c>
      <c r="G17" s="630" t="s">
        <v>1065</v>
      </c>
      <c r="H17" s="624">
        <v>260.01</v>
      </c>
      <c r="I17" s="622"/>
      <c r="J17" s="631">
        <f>ROUND(I17*H17,2)</f>
        <v>0</v>
      </c>
      <c r="K17" s="629" t="s">
        <v>657</v>
      </c>
      <c r="L17" s="625" t="s">
        <v>1062</v>
      </c>
      <c r="M17" s="151" t="s">
        <v>1093</v>
      </c>
      <c r="N17" s="168" t="s">
        <v>194</v>
      </c>
      <c r="S17" s="614"/>
      <c r="T17" s="615"/>
      <c r="U17" s="615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2"/>
      <c r="B18" s="208"/>
      <c r="C18" s="637"/>
      <c r="D18" s="643" t="s">
        <v>18</v>
      </c>
      <c r="E18" s="644" t="s">
        <v>0</v>
      </c>
      <c r="F18" s="640" t="s">
        <v>1074</v>
      </c>
      <c r="G18" s="645"/>
      <c r="H18" s="641">
        <v>260.01</v>
      </c>
      <c r="I18" s="642"/>
      <c r="J18" s="637"/>
      <c r="K18" s="637"/>
      <c r="L18" s="626" t="s">
        <v>1062</v>
      </c>
      <c r="M18" s="80" t="s">
        <v>1093</v>
      </c>
      <c r="N18" s="126"/>
      <c r="S18" s="614"/>
      <c r="T18" s="615"/>
      <c r="U18" s="615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25" s="614" customFormat="1" ht="12">
      <c r="A19" s="12"/>
      <c r="B19" s="317"/>
      <c r="C19" s="318"/>
      <c r="D19" s="318"/>
      <c r="E19" s="318"/>
      <c r="F19" s="318"/>
      <c r="G19" s="318"/>
      <c r="H19" s="318"/>
      <c r="I19" s="320"/>
      <c r="J19" s="318"/>
      <c r="K19" s="632"/>
      <c r="L19" s="632"/>
      <c r="M19" s="632"/>
      <c r="N19" s="633"/>
      <c r="P19" s="1"/>
      <c r="Q19" s="1"/>
      <c r="R19" s="1"/>
      <c r="S19" s="1"/>
      <c r="T19" s="65"/>
      <c r="U19" s="65"/>
      <c r="V19" s="1"/>
      <c r="W19" s="1"/>
      <c r="X19" s="1"/>
      <c r="Y19" s="1"/>
    </row>
    <row r="20" spans="1:25" s="614" customFormat="1" ht="12">
      <c r="A20" s="12"/>
      <c r="B20" s="106"/>
      <c r="C20" s="615"/>
      <c r="D20" s="615"/>
      <c r="E20" s="615"/>
      <c r="F20" s="615"/>
      <c r="G20" s="615"/>
      <c r="H20" s="615"/>
      <c r="I20" s="82"/>
      <c r="J20" s="615"/>
      <c r="K20" s="451"/>
      <c r="L20" s="451"/>
      <c r="M20" s="451"/>
      <c r="N20" s="452"/>
      <c r="P20" s="1"/>
      <c r="Q20" s="1"/>
      <c r="R20" s="1"/>
      <c r="S20" s="1"/>
      <c r="T20" s="65"/>
      <c r="U20" s="65"/>
      <c r="V20" s="1"/>
      <c r="W20" s="1"/>
      <c r="X20" s="1"/>
      <c r="Y20" s="1"/>
    </row>
    <row r="21" spans="1:65" s="2" customFormat="1" ht="24">
      <c r="A21" s="12"/>
      <c r="B21" s="208"/>
      <c r="C21" s="617" t="s">
        <v>641</v>
      </c>
      <c r="D21" s="617" t="s">
        <v>14</v>
      </c>
      <c r="E21" s="618" t="s">
        <v>1075</v>
      </c>
      <c r="F21" s="629" t="s">
        <v>1076</v>
      </c>
      <c r="G21" s="620" t="s">
        <v>40</v>
      </c>
      <c r="H21" s="621">
        <v>533.6</v>
      </c>
      <c r="I21" s="622"/>
      <c r="J21" s="623">
        <f>ROUND(I21*H21,2)</f>
        <v>0</v>
      </c>
      <c r="K21" s="619" t="s">
        <v>0</v>
      </c>
      <c r="L21" s="625" t="s">
        <v>1062</v>
      </c>
      <c r="M21" s="151" t="s">
        <v>1094</v>
      </c>
      <c r="N21" s="634" t="s">
        <v>1079</v>
      </c>
      <c r="S21" s="614"/>
      <c r="T21" s="615"/>
      <c r="U21" s="615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68.25">
      <c r="A22" s="12"/>
      <c r="B22" s="208"/>
      <c r="C22" s="615"/>
      <c r="D22" s="638" t="s">
        <v>21</v>
      </c>
      <c r="E22" s="615"/>
      <c r="F22" s="655" t="s">
        <v>1077</v>
      </c>
      <c r="G22" s="615"/>
      <c r="H22" s="615"/>
      <c r="I22" s="82"/>
      <c r="J22" s="615"/>
      <c r="K22" s="615"/>
      <c r="L22" s="626" t="s">
        <v>1062</v>
      </c>
      <c r="M22" s="80" t="s">
        <v>1094</v>
      </c>
      <c r="N22" s="126"/>
      <c r="S22" s="614"/>
      <c r="T22" s="615"/>
      <c r="U22" s="615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2"/>
      <c r="B23" s="208"/>
      <c r="C23" s="637"/>
      <c r="D23" s="638" t="s">
        <v>18</v>
      </c>
      <c r="E23" s="639" t="s">
        <v>0</v>
      </c>
      <c r="F23" s="656" t="s">
        <v>1078</v>
      </c>
      <c r="G23" s="637"/>
      <c r="H23" s="657">
        <v>533.6</v>
      </c>
      <c r="I23" s="642"/>
      <c r="J23" s="637"/>
      <c r="K23" s="637"/>
      <c r="L23" s="626" t="s">
        <v>1062</v>
      </c>
      <c r="M23" s="80" t="s">
        <v>1094</v>
      </c>
      <c r="N23" s="126"/>
      <c r="S23" s="614"/>
      <c r="T23" s="615"/>
      <c r="U23" s="615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25" s="614" customFormat="1" ht="12" thickBot="1">
      <c r="A24" s="12"/>
      <c r="B24" s="111"/>
      <c r="C24" s="112"/>
      <c r="D24" s="112"/>
      <c r="E24" s="112"/>
      <c r="F24" s="112"/>
      <c r="G24" s="112"/>
      <c r="H24" s="112"/>
      <c r="I24" s="113"/>
      <c r="J24" s="112"/>
      <c r="K24" s="658"/>
      <c r="L24" s="658"/>
      <c r="M24" s="658"/>
      <c r="N24" s="659"/>
      <c r="P24" s="1"/>
      <c r="Q24" s="1"/>
      <c r="R24" s="1"/>
      <c r="S24" s="1"/>
      <c r="T24" s="65"/>
      <c r="U24" s="65"/>
      <c r="V24" s="1"/>
      <c r="W24" s="1"/>
      <c r="X24" s="1"/>
      <c r="Y24" s="1"/>
    </row>
    <row r="25" spans="1:56" ht="12" customHeight="1">
      <c r="A25" s="12"/>
      <c r="B25" s="101"/>
      <c r="C25" s="103"/>
      <c r="D25" s="635" t="s">
        <v>5</v>
      </c>
      <c r="E25" s="103"/>
      <c r="F25" s="103"/>
      <c r="G25" s="103"/>
      <c r="H25" s="103"/>
      <c r="I25" s="104"/>
      <c r="J25" s="103"/>
      <c r="K25" s="103"/>
      <c r="L25" s="103"/>
      <c r="M25" s="671"/>
      <c r="N25" s="105"/>
      <c r="T25" s="1"/>
      <c r="U25" s="1"/>
      <c r="AZ25" s="28" t="s">
        <v>568</v>
      </c>
      <c r="BA25" s="28" t="s">
        <v>569</v>
      </c>
      <c r="BB25" s="28" t="s">
        <v>0</v>
      </c>
      <c r="BC25" s="28" t="s">
        <v>570</v>
      </c>
      <c r="BD25" s="28" t="s">
        <v>219</v>
      </c>
    </row>
    <row r="26" spans="1:31" s="2" customFormat="1" ht="16.5" customHeight="1">
      <c r="A26" s="12"/>
      <c r="B26" s="106"/>
      <c r="C26" s="615"/>
      <c r="D26" s="615"/>
      <c r="E26" s="713" t="s">
        <v>168</v>
      </c>
      <c r="F26" s="711"/>
      <c r="G26" s="711"/>
      <c r="H26" s="711"/>
      <c r="I26" s="82"/>
      <c r="J26" s="615"/>
      <c r="K26" s="65"/>
      <c r="L26" s="65"/>
      <c r="M26" s="451"/>
      <c r="N26" s="126"/>
      <c r="P26" s="1"/>
      <c r="Q26" s="1"/>
      <c r="R26" s="1"/>
      <c r="S26" s="1"/>
      <c r="T26" s="65"/>
      <c r="U26" s="65"/>
      <c r="V26" s="1"/>
      <c r="W26" s="1"/>
      <c r="X26" s="1"/>
      <c r="Y26" s="1"/>
      <c r="Z26" s="614"/>
      <c r="AA26" s="614"/>
      <c r="AB26" s="614"/>
      <c r="AC26" s="614"/>
      <c r="AD26" s="614"/>
      <c r="AE26" s="614"/>
    </row>
    <row r="27" spans="1:31" s="2" customFormat="1" ht="12" customHeight="1">
      <c r="A27" s="12"/>
      <c r="B27" s="106"/>
      <c r="C27" s="615"/>
      <c r="D27" s="636" t="s">
        <v>7</v>
      </c>
      <c r="E27" s="615"/>
      <c r="F27" s="615"/>
      <c r="G27" s="615"/>
      <c r="H27" s="615"/>
      <c r="I27" s="82"/>
      <c r="J27" s="615"/>
      <c r="K27" s="65"/>
      <c r="L27" s="65"/>
      <c r="M27" s="451"/>
      <c r="N27" s="126"/>
      <c r="P27" s="1"/>
      <c r="Q27" s="1"/>
      <c r="R27" s="1"/>
      <c r="S27" s="1"/>
      <c r="T27" s="65"/>
      <c r="U27" s="65"/>
      <c r="V27" s="1"/>
      <c r="W27" s="1"/>
      <c r="X27" s="1"/>
      <c r="Y27" s="1"/>
      <c r="Z27" s="614"/>
      <c r="AA27" s="614"/>
      <c r="AB27" s="614"/>
      <c r="AC27" s="614"/>
      <c r="AD27" s="614"/>
      <c r="AE27" s="614"/>
    </row>
    <row r="28" spans="1:31" s="2" customFormat="1" ht="16.5" customHeight="1">
      <c r="A28" s="12"/>
      <c r="B28" s="106"/>
      <c r="C28" s="615"/>
      <c r="D28" s="615"/>
      <c r="E28" s="714" t="s">
        <v>709</v>
      </c>
      <c r="F28" s="711"/>
      <c r="G28" s="711"/>
      <c r="H28" s="711"/>
      <c r="I28" s="82"/>
      <c r="J28" s="615"/>
      <c r="K28" s="65"/>
      <c r="L28" s="65"/>
      <c r="M28" s="451"/>
      <c r="N28" s="126"/>
      <c r="P28" s="1"/>
      <c r="Q28" s="1"/>
      <c r="R28" s="1"/>
      <c r="S28" s="1"/>
      <c r="T28" s="65"/>
      <c r="U28" s="65"/>
      <c r="V28" s="1"/>
      <c r="W28" s="1"/>
      <c r="X28" s="1"/>
      <c r="Y28" s="1"/>
      <c r="Z28" s="614"/>
      <c r="AA28" s="614"/>
      <c r="AB28" s="614"/>
      <c r="AC28" s="614"/>
      <c r="AD28" s="614"/>
      <c r="AE28" s="614"/>
    </row>
    <row r="29" spans="1:25" s="614" customFormat="1" ht="12">
      <c r="A29" s="12"/>
      <c r="B29" s="106"/>
      <c r="C29" s="615"/>
      <c r="D29" s="615"/>
      <c r="E29" s="615"/>
      <c r="F29" s="615"/>
      <c r="G29" s="615"/>
      <c r="H29" s="615"/>
      <c r="I29" s="82"/>
      <c r="J29" s="615"/>
      <c r="K29" s="451"/>
      <c r="L29" s="451"/>
      <c r="M29" s="451"/>
      <c r="N29" s="452"/>
      <c r="P29" s="1"/>
      <c r="Q29" s="1"/>
      <c r="R29" s="1"/>
      <c r="S29" s="1"/>
      <c r="T29" s="65"/>
      <c r="U29" s="65"/>
      <c r="V29" s="1"/>
      <c r="W29" s="1"/>
      <c r="X29" s="1"/>
      <c r="Y29" s="1"/>
    </row>
    <row r="30" spans="1:65" s="2" customFormat="1" ht="16.5" customHeight="1">
      <c r="A30" s="12"/>
      <c r="B30" s="208"/>
      <c r="C30" s="627" t="s">
        <v>232</v>
      </c>
      <c r="D30" s="627" t="s">
        <v>14</v>
      </c>
      <c r="E30" s="628" t="s">
        <v>1080</v>
      </c>
      <c r="F30" s="629" t="s">
        <v>1081</v>
      </c>
      <c r="G30" s="630" t="s">
        <v>1065</v>
      </c>
      <c r="H30" s="624">
        <v>47.467</v>
      </c>
      <c r="I30" s="622"/>
      <c r="J30" s="631">
        <f>ROUND(I30*H30,2)</f>
        <v>0</v>
      </c>
      <c r="K30" s="629" t="s">
        <v>657</v>
      </c>
      <c r="L30" s="625" t="s">
        <v>1062</v>
      </c>
      <c r="M30" s="151" t="s">
        <v>1095</v>
      </c>
      <c r="N30" s="168" t="s">
        <v>194</v>
      </c>
      <c r="S30" s="614"/>
      <c r="T30" s="615"/>
      <c r="U30" s="615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9.25">
      <c r="A31" s="12"/>
      <c r="B31" s="208"/>
      <c r="C31" s="615"/>
      <c r="D31" s="643" t="s">
        <v>21</v>
      </c>
      <c r="E31" s="660"/>
      <c r="F31" s="655" t="s">
        <v>1082</v>
      </c>
      <c r="G31" s="660"/>
      <c r="H31" s="660"/>
      <c r="I31" s="82"/>
      <c r="J31" s="615"/>
      <c r="K31" s="615"/>
      <c r="L31" s="626" t="s">
        <v>1062</v>
      </c>
      <c r="M31" s="80" t="s">
        <v>1095</v>
      </c>
      <c r="N31" s="126"/>
      <c r="S31" s="614"/>
      <c r="T31" s="615"/>
      <c r="U31" s="615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2"/>
      <c r="B32" s="208"/>
      <c r="C32" s="646"/>
      <c r="D32" s="643" t="s">
        <v>18</v>
      </c>
      <c r="E32" s="661" t="s">
        <v>0</v>
      </c>
      <c r="F32" s="648" t="s">
        <v>1083</v>
      </c>
      <c r="G32" s="662"/>
      <c r="H32" s="661" t="s">
        <v>0</v>
      </c>
      <c r="I32" s="649"/>
      <c r="J32" s="646"/>
      <c r="K32" s="646"/>
      <c r="L32" s="626" t="s">
        <v>1062</v>
      </c>
      <c r="M32" s="80" t="s">
        <v>1095</v>
      </c>
      <c r="N32" s="126"/>
      <c r="S32" s="614"/>
      <c r="T32" s="615"/>
      <c r="U32" s="615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2"/>
      <c r="B33" s="208"/>
      <c r="C33" s="637"/>
      <c r="D33" s="643" t="s">
        <v>18</v>
      </c>
      <c r="E33" s="644" t="s">
        <v>0</v>
      </c>
      <c r="F33" s="640" t="s">
        <v>1084</v>
      </c>
      <c r="G33" s="645"/>
      <c r="H33" s="641">
        <v>30.267</v>
      </c>
      <c r="I33" s="642"/>
      <c r="J33" s="637"/>
      <c r="K33" s="637"/>
      <c r="L33" s="626" t="s">
        <v>1062</v>
      </c>
      <c r="M33" s="80" t="s">
        <v>1095</v>
      </c>
      <c r="N33" s="126"/>
      <c r="S33" s="614"/>
      <c r="T33" s="615"/>
      <c r="U33" s="615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2"/>
      <c r="B34" s="208"/>
      <c r="C34" s="637"/>
      <c r="D34" s="643" t="s">
        <v>18</v>
      </c>
      <c r="E34" s="644" t="s">
        <v>0</v>
      </c>
      <c r="F34" s="640" t="s">
        <v>1085</v>
      </c>
      <c r="G34" s="645"/>
      <c r="H34" s="641">
        <v>17.2</v>
      </c>
      <c r="I34" s="642"/>
      <c r="J34" s="637"/>
      <c r="K34" s="637"/>
      <c r="L34" s="626" t="s">
        <v>1062</v>
      </c>
      <c r="M34" s="80" t="s">
        <v>1095</v>
      </c>
      <c r="N34" s="126"/>
      <c r="S34" s="614"/>
      <c r="T34" s="615"/>
      <c r="U34" s="615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2"/>
      <c r="B35" s="208"/>
      <c r="C35" s="650"/>
      <c r="D35" s="643" t="s">
        <v>18</v>
      </c>
      <c r="E35" s="663" t="s">
        <v>0</v>
      </c>
      <c r="F35" s="652" t="s">
        <v>22</v>
      </c>
      <c r="G35" s="664"/>
      <c r="H35" s="653">
        <v>47.467</v>
      </c>
      <c r="I35" s="654"/>
      <c r="J35" s="650"/>
      <c r="K35" s="650"/>
      <c r="L35" s="626" t="s">
        <v>1062</v>
      </c>
      <c r="M35" s="80" t="s">
        <v>1095</v>
      </c>
      <c r="N35" s="126"/>
      <c r="S35" s="614"/>
      <c r="T35" s="615"/>
      <c r="U35" s="615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14" ht="12" thickBot="1">
      <c r="A36" s="12"/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</sheetData>
  <mergeCells count="4">
    <mergeCell ref="E4:H4"/>
    <mergeCell ref="E6:H6"/>
    <mergeCell ref="E26:H26"/>
    <mergeCell ref="E28:H2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2:BM6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"/>
      <c r="B4" s="106"/>
      <c r="C4" s="515"/>
      <c r="D4" s="515"/>
      <c r="E4" s="715" t="s">
        <v>43</v>
      </c>
      <c r="F4" s="716"/>
      <c r="G4" s="716"/>
      <c r="H4" s="716"/>
      <c r="I4" s="82"/>
      <c r="J4" s="5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516"/>
      <c r="AA4" s="516"/>
      <c r="AB4" s="516"/>
      <c r="AC4" s="516"/>
      <c r="AD4" s="516"/>
      <c r="AE4" s="516"/>
    </row>
    <row r="5" spans="1:31" s="2" customFormat="1" ht="12" customHeight="1">
      <c r="A5" s="1"/>
      <c r="B5" s="106"/>
      <c r="C5" s="515"/>
      <c r="D5" s="83" t="s">
        <v>7</v>
      </c>
      <c r="E5" s="515"/>
      <c r="F5" s="515"/>
      <c r="G5" s="515"/>
      <c r="H5" s="515"/>
      <c r="I5" s="82"/>
      <c r="J5" s="5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516"/>
      <c r="AA5" s="516"/>
      <c r="AB5" s="516"/>
      <c r="AC5" s="516"/>
      <c r="AD5" s="516"/>
      <c r="AE5" s="516"/>
    </row>
    <row r="6" spans="1:31" s="2" customFormat="1" ht="16.5" customHeight="1">
      <c r="A6" s="1"/>
      <c r="B6" s="106"/>
      <c r="C6" s="515"/>
      <c r="D6" s="515"/>
      <c r="E6" s="720" t="s">
        <v>44</v>
      </c>
      <c r="F6" s="716"/>
      <c r="G6" s="716"/>
      <c r="H6" s="716"/>
      <c r="I6" s="82"/>
      <c r="J6" s="5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516"/>
      <c r="AA6" s="516"/>
      <c r="AB6" s="516"/>
      <c r="AC6" s="516"/>
      <c r="AD6" s="516"/>
      <c r="AE6" s="516"/>
    </row>
    <row r="7" spans="1:25" s="516" customFormat="1" ht="12">
      <c r="A7" s="1"/>
      <c r="B7" s="106"/>
      <c r="C7" s="515"/>
      <c r="D7" s="515"/>
      <c r="E7" s="515"/>
      <c r="F7" s="515"/>
      <c r="G7" s="515"/>
      <c r="H7" s="515"/>
      <c r="I7" s="82"/>
      <c r="J7" s="5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1"/>
      <c r="B8" s="208"/>
      <c r="C8" s="310" t="s">
        <v>410</v>
      </c>
      <c r="D8" s="310" t="s">
        <v>14</v>
      </c>
      <c r="E8" s="311" t="s">
        <v>788</v>
      </c>
      <c r="F8" s="312" t="s">
        <v>789</v>
      </c>
      <c r="G8" s="324" t="s">
        <v>19</v>
      </c>
      <c r="H8" s="533">
        <v>130.886</v>
      </c>
      <c r="I8" s="313"/>
      <c r="J8" s="314">
        <f>ROUND(I8*H8,2)</f>
        <v>0</v>
      </c>
      <c r="K8" s="312" t="s">
        <v>16</v>
      </c>
      <c r="L8" s="532" t="s">
        <v>740</v>
      </c>
      <c r="M8" s="151" t="s">
        <v>817</v>
      </c>
      <c r="N8" s="168" t="s">
        <v>193</v>
      </c>
      <c r="S8" s="516"/>
      <c r="T8" s="515"/>
      <c r="U8" s="515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22.5">
      <c r="A9" s="1"/>
      <c r="B9" s="208"/>
      <c r="C9" s="355"/>
      <c r="D9" s="508" t="s">
        <v>18</v>
      </c>
      <c r="E9" s="356" t="s">
        <v>0</v>
      </c>
      <c r="F9" s="536" t="s">
        <v>45</v>
      </c>
      <c r="G9" s="355"/>
      <c r="H9" s="356" t="s">
        <v>0</v>
      </c>
      <c r="I9" s="537"/>
      <c r="J9" s="355"/>
      <c r="K9" s="355"/>
      <c r="L9" s="544" t="s">
        <v>740</v>
      </c>
      <c r="M9" s="80" t="s">
        <v>817</v>
      </c>
      <c r="N9" s="126"/>
      <c r="S9" s="552"/>
      <c r="T9" s="553"/>
      <c r="U9" s="553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2">
      <c r="A10" s="1"/>
      <c r="B10" s="208"/>
      <c r="C10" s="355"/>
      <c r="D10" s="508" t="s">
        <v>18</v>
      </c>
      <c r="E10" s="356" t="s">
        <v>0</v>
      </c>
      <c r="F10" s="536" t="s">
        <v>46</v>
      </c>
      <c r="G10" s="355"/>
      <c r="H10" s="356" t="s">
        <v>0</v>
      </c>
      <c r="I10" s="537"/>
      <c r="J10" s="355"/>
      <c r="K10" s="355"/>
      <c r="L10" s="544" t="s">
        <v>740</v>
      </c>
      <c r="M10" s="80" t="s">
        <v>817</v>
      </c>
      <c r="N10" s="126"/>
      <c r="S10" s="552"/>
      <c r="T10" s="553"/>
      <c r="U10" s="553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"/>
      <c r="B11" s="208"/>
      <c r="C11" s="355"/>
      <c r="D11" s="508" t="s">
        <v>18</v>
      </c>
      <c r="E11" s="356" t="s">
        <v>0</v>
      </c>
      <c r="F11" s="536" t="s">
        <v>47</v>
      </c>
      <c r="G11" s="355"/>
      <c r="H11" s="356" t="s">
        <v>0</v>
      </c>
      <c r="I11" s="537"/>
      <c r="J11" s="355"/>
      <c r="K11" s="355"/>
      <c r="L11" s="544" t="s">
        <v>740</v>
      </c>
      <c r="M11" s="80" t="s">
        <v>817</v>
      </c>
      <c r="N11" s="126"/>
      <c r="S11" s="552"/>
      <c r="T11" s="553"/>
      <c r="U11" s="553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2">
      <c r="A12" s="1"/>
      <c r="B12" s="208"/>
      <c r="C12" s="355"/>
      <c r="D12" s="508" t="s">
        <v>18</v>
      </c>
      <c r="E12" s="356" t="s">
        <v>0</v>
      </c>
      <c r="F12" s="536" t="s">
        <v>790</v>
      </c>
      <c r="G12" s="355"/>
      <c r="H12" s="356" t="s">
        <v>0</v>
      </c>
      <c r="I12" s="537"/>
      <c r="J12" s="355"/>
      <c r="K12" s="355"/>
      <c r="L12" s="544" t="s">
        <v>740</v>
      </c>
      <c r="M12" s="80" t="s">
        <v>817</v>
      </c>
      <c r="N12" s="126"/>
      <c r="S12" s="552"/>
      <c r="T12" s="553"/>
      <c r="U12" s="553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"/>
      <c r="B13" s="208"/>
      <c r="C13" s="358"/>
      <c r="D13" s="508" t="s">
        <v>18</v>
      </c>
      <c r="E13" s="359" t="s">
        <v>0</v>
      </c>
      <c r="F13" s="538" t="s">
        <v>791</v>
      </c>
      <c r="G13" s="358"/>
      <c r="H13" s="539">
        <v>19.17</v>
      </c>
      <c r="I13" s="540"/>
      <c r="J13" s="358"/>
      <c r="K13" s="358"/>
      <c r="L13" s="544" t="s">
        <v>740</v>
      </c>
      <c r="M13" s="80" t="s">
        <v>817</v>
      </c>
      <c r="N13" s="126"/>
      <c r="S13" s="552"/>
      <c r="T13" s="553"/>
      <c r="U13" s="553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"/>
      <c r="B14" s="208"/>
      <c r="C14" s="355"/>
      <c r="D14" s="508" t="s">
        <v>18</v>
      </c>
      <c r="E14" s="356" t="s">
        <v>0</v>
      </c>
      <c r="F14" s="536" t="s">
        <v>792</v>
      </c>
      <c r="G14" s="355"/>
      <c r="H14" s="356" t="s">
        <v>0</v>
      </c>
      <c r="I14" s="537"/>
      <c r="J14" s="355"/>
      <c r="K14" s="355"/>
      <c r="L14" s="544" t="s">
        <v>740</v>
      </c>
      <c r="M14" s="80" t="s">
        <v>817</v>
      </c>
      <c r="N14" s="126"/>
      <c r="S14" s="552"/>
      <c r="T14" s="553"/>
      <c r="U14" s="553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"/>
      <c r="B15" s="208"/>
      <c r="C15" s="358"/>
      <c r="D15" s="508" t="s">
        <v>18</v>
      </c>
      <c r="E15" s="359" t="s">
        <v>0</v>
      </c>
      <c r="F15" s="538" t="s">
        <v>793</v>
      </c>
      <c r="G15" s="358"/>
      <c r="H15" s="539">
        <v>30.31</v>
      </c>
      <c r="I15" s="540"/>
      <c r="J15" s="358"/>
      <c r="K15" s="358"/>
      <c r="L15" s="544" t="s">
        <v>740</v>
      </c>
      <c r="M15" s="80" t="s">
        <v>817</v>
      </c>
      <c r="N15" s="126"/>
      <c r="S15" s="552"/>
      <c r="T15" s="553"/>
      <c r="U15" s="553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"/>
      <c r="B16" s="208"/>
      <c r="C16" s="355"/>
      <c r="D16" s="508" t="s">
        <v>18</v>
      </c>
      <c r="E16" s="356" t="s">
        <v>0</v>
      </c>
      <c r="F16" s="536" t="s">
        <v>794</v>
      </c>
      <c r="G16" s="355"/>
      <c r="H16" s="356" t="s">
        <v>0</v>
      </c>
      <c r="I16" s="537"/>
      <c r="J16" s="355"/>
      <c r="K16" s="355"/>
      <c r="L16" s="544" t="s">
        <v>740</v>
      </c>
      <c r="M16" s="80" t="s">
        <v>817</v>
      </c>
      <c r="N16" s="126"/>
      <c r="S16" s="552"/>
      <c r="T16" s="553"/>
      <c r="U16" s="553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2">
      <c r="A17" s="1"/>
      <c r="B17" s="208"/>
      <c r="C17" s="358"/>
      <c r="D17" s="508" t="s">
        <v>18</v>
      </c>
      <c r="E17" s="359" t="s">
        <v>0</v>
      </c>
      <c r="F17" s="538" t="s">
        <v>795</v>
      </c>
      <c r="G17" s="358"/>
      <c r="H17" s="539">
        <v>73.01</v>
      </c>
      <c r="I17" s="540"/>
      <c r="J17" s="358"/>
      <c r="K17" s="358"/>
      <c r="L17" s="544" t="s">
        <v>740</v>
      </c>
      <c r="M17" s="80" t="s">
        <v>817</v>
      </c>
      <c r="N17" s="126"/>
      <c r="S17" s="552"/>
      <c r="T17" s="553"/>
      <c r="U17" s="553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"/>
      <c r="B18" s="208"/>
      <c r="C18" s="392"/>
      <c r="D18" s="508" t="s">
        <v>18</v>
      </c>
      <c r="E18" s="393" t="s">
        <v>0</v>
      </c>
      <c r="F18" s="563" t="s">
        <v>26</v>
      </c>
      <c r="G18" s="564"/>
      <c r="H18" s="565">
        <v>122.49</v>
      </c>
      <c r="I18" s="562"/>
      <c r="J18" s="392"/>
      <c r="K18" s="392"/>
      <c r="L18" s="544" t="s">
        <v>740</v>
      </c>
      <c r="M18" s="80" t="s">
        <v>817</v>
      </c>
      <c r="N18" s="126"/>
      <c r="S18" s="552"/>
      <c r="T18" s="553"/>
      <c r="U18" s="553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2">
      <c r="A19" s="1"/>
      <c r="B19" s="208"/>
      <c r="C19" s="358"/>
      <c r="D19" s="508" t="s">
        <v>18</v>
      </c>
      <c r="E19" s="359" t="s">
        <v>0</v>
      </c>
      <c r="F19" s="557" t="s">
        <v>796</v>
      </c>
      <c r="G19" s="555"/>
      <c r="H19" s="558">
        <v>8.396</v>
      </c>
      <c r="I19" s="540"/>
      <c r="J19" s="358"/>
      <c r="K19" s="358"/>
      <c r="L19" s="544" t="s">
        <v>740</v>
      </c>
      <c r="M19" s="80" t="s">
        <v>817</v>
      </c>
      <c r="N19" s="126"/>
      <c r="S19" s="552"/>
      <c r="T19" s="553"/>
      <c r="U19" s="553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R19" s="185"/>
      <c r="AT19" s="185"/>
      <c r="AU19" s="185"/>
      <c r="AY19" s="8"/>
      <c r="BE19" s="21"/>
      <c r="BF19" s="21"/>
      <c r="BG19" s="21"/>
      <c r="BH19" s="21"/>
      <c r="BI19" s="21"/>
      <c r="BJ19" s="8"/>
      <c r="BK19" s="21"/>
      <c r="BL19" s="8"/>
      <c r="BM19" s="185"/>
    </row>
    <row r="20" spans="1:65" s="2" customFormat="1" ht="12">
      <c r="A20" s="1"/>
      <c r="B20" s="208"/>
      <c r="C20" s="361"/>
      <c r="D20" s="508" t="s">
        <v>18</v>
      </c>
      <c r="E20" s="362" t="s">
        <v>0</v>
      </c>
      <c r="F20" s="566" t="s">
        <v>22</v>
      </c>
      <c r="G20" s="567"/>
      <c r="H20" s="559">
        <v>130.886</v>
      </c>
      <c r="I20" s="542"/>
      <c r="J20" s="361"/>
      <c r="K20" s="361"/>
      <c r="L20" s="544" t="s">
        <v>740</v>
      </c>
      <c r="M20" s="80" t="s">
        <v>817</v>
      </c>
      <c r="N20" s="126"/>
      <c r="S20" s="552"/>
      <c r="T20" s="553"/>
      <c r="U20" s="553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R20" s="185"/>
      <c r="AT20" s="185"/>
      <c r="AU20" s="185"/>
      <c r="AY20" s="8"/>
      <c r="BE20" s="21"/>
      <c r="BF20" s="21"/>
      <c r="BG20" s="21"/>
      <c r="BH20" s="21"/>
      <c r="BI20" s="21"/>
      <c r="BJ20" s="8"/>
      <c r="BK20" s="21"/>
      <c r="BL20" s="8"/>
      <c r="BM20" s="185"/>
    </row>
    <row r="21" spans="1:65" s="2" customFormat="1" ht="16.5" customHeight="1">
      <c r="A21" s="1"/>
      <c r="B21" s="208"/>
      <c r="C21" s="568" t="s">
        <v>104</v>
      </c>
      <c r="D21" s="568" t="s">
        <v>14</v>
      </c>
      <c r="E21" s="569" t="s">
        <v>797</v>
      </c>
      <c r="F21" s="570" t="s">
        <v>798</v>
      </c>
      <c r="G21" s="571" t="s">
        <v>15</v>
      </c>
      <c r="H21" s="533">
        <v>83.96</v>
      </c>
      <c r="I21" s="313"/>
      <c r="J21" s="572">
        <f>ROUND(I21*H21,2)</f>
        <v>0</v>
      </c>
      <c r="K21" s="570" t="s">
        <v>16</v>
      </c>
      <c r="L21" s="532" t="s">
        <v>740</v>
      </c>
      <c r="M21" s="151" t="s">
        <v>817</v>
      </c>
      <c r="N21" s="168" t="s">
        <v>194</v>
      </c>
      <c r="S21" s="552"/>
      <c r="T21" s="553"/>
      <c r="U21" s="553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22.5">
      <c r="A22" s="1"/>
      <c r="B22" s="208"/>
      <c r="C22" s="355"/>
      <c r="D22" s="549" t="s">
        <v>18</v>
      </c>
      <c r="E22" s="548" t="s">
        <v>0</v>
      </c>
      <c r="F22" s="547" t="s">
        <v>45</v>
      </c>
      <c r="G22" s="550"/>
      <c r="H22" s="548" t="s">
        <v>0</v>
      </c>
      <c r="I22" s="537"/>
      <c r="J22" s="355"/>
      <c r="K22" s="355"/>
      <c r="L22" s="544" t="s">
        <v>740</v>
      </c>
      <c r="M22" s="80" t="s">
        <v>817</v>
      </c>
      <c r="N22" s="126"/>
      <c r="S22" s="552"/>
      <c r="T22" s="553"/>
      <c r="U22" s="553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"/>
      <c r="B23" s="208"/>
      <c r="C23" s="355"/>
      <c r="D23" s="549" t="s">
        <v>18</v>
      </c>
      <c r="E23" s="548" t="s">
        <v>0</v>
      </c>
      <c r="F23" s="547" t="s">
        <v>46</v>
      </c>
      <c r="G23" s="550"/>
      <c r="H23" s="548" t="s">
        <v>0</v>
      </c>
      <c r="I23" s="537"/>
      <c r="J23" s="355"/>
      <c r="K23" s="355"/>
      <c r="L23" s="544" t="s">
        <v>740</v>
      </c>
      <c r="M23" s="80" t="s">
        <v>817</v>
      </c>
      <c r="N23" s="126"/>
      <c r="S23" s="552"/>
      <c r="T23" s="553"/>
      <c r="U23" s="553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2" customFormat="1" ht="12">
      <c r="A24" s="1"/>
      <c r="B24" s="208"/>
      <c r="C24" s="358"/>
      <c r="D24" s="549" t="s">
        <v>18</v>
      </c>
      <c r="E24" s="556" t="s">
        <v>0</v>
      </c>
      <c r="F24" s="557" t="s">
        <v>799</v>
      </c>
      <c r="G24" s="555"/>
      <c r="H24" s="558">
        <v>9.8</v>
      </c>
      <c r="I24" s="540"/>
      <c r="J24" s="358"/>
      <c r="K24" s="358"/>
      <c r="L24" s="544" t="s">
        <v>740</v>
      </c>
      <c r="M24" s="80" t="s">
        <v>817</v>
      </c>
      <c r="N24" s="126"/>
      <c r="S24" s="552"/>
      <c r="T24" s="553"/>
      <c r="U24" s="553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R24" s="185"/>
      <c r="AT24" s="185"/>
      <c r="AU24" s="185"/>
      <c r="AY24" s="8"/>
      <c r="BE24" s="21"/>
      <c r="BF24" s="21"/>
      <c r="BG24" s="21"/>
      <c r="BH24" s="21"/>
      <c r="BI24" s="21"/>
      <c r="BJ24" s="8"/>
      <c r="BK24" s="21"/>
      <c r="BL24" s="8"/>
      <c r="BM24" s="185"/>
    </row>
    <row r="25" spans="1:65" s="2" customFormat="1" ht="12">
      <c r="A25" s="1"/>
      <c r="B25" s="208"/>
      <c r="C25" s="358"/>
      <c r="D25" s="549" t="s">
        <v>18</v>
      </c>
      <c r="E25" s="556" t="s">
        <v>0</v>
      </c>
      <c r="F25" s="557" t="s">
        <v>800</v>
      </c>
      <c r="G25" s="555"/>
      <c r="H25" s="558">
        <v>21.28</v>
      </c>
      <c r="I25" s="540"/>
      <c r="J25" s="358"/>
      <c r="K25" s="358"/>
      <c r="L25" s="544" t="s">
        <v>740</v>
      </c>
      <c r="M25" s="80" t="s">
        <v>817</v>
      </c>
      <c r="N25" s="126"/>
      <c r="S25" s="552"/>
      <c r="T25" s="553"/>
      <c r="U25" s="553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R25" s="185"/>
      <c r="AT25" s="185"/>
      <c r="AU25" s="185"/>
      <c r="AY25" s="8"/>
      <c r="BE25" s="21"/>
      <c r="BF25" s="21"/>
      <c r="BG25" s="21"/>
      <c r="BH25" s="21"/>
      <c r="BI25" s="21"/>
      <c r="BJ25" s="8"/>
      <c r="BK25" s="21"/>
      <c r="BL25" s="8"/>
      <c r="BM25" s="185"/>
    </row>
    <row r="26" spans="1:65" s="2" customFormat="1" ht="12">
      <c r="A26" s="1"/>
      <c r="B26" s="208"/>
      <c r="C26" s="358"/>
      <c r="D26" s="549" t="s">
        <v>18</v>
      </c>
      <c r="E26" s="556" t="s">
        <v>0</v>
      </c>
      <c r="F26" s="557" t="s">
        <v>801</v>
      </c>
      <c r="G26" s="555"/>
      <c r="H26" s="558">
        <v>52.88</v>
      </c>
      <c r="I26" s="540"/>
      <c r="J26" s="358"/>
      <c r="K26" s="358"/>
      <c r="L26" s="544" t="s">
        <v>740</v>
      </c>
      <c r="M26" s="80" t="s">
        <v>817</v>
      </c>
      <c r="N26" s="126"/>
      <c r="S26" s="552"/>
      <c r="T26" s="553"/>
      <c r="U26" s="553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R26" s="185"/>
      <c r="AT26" s="185"/>
      <c r="AU26" s="185"/>
      <c r="AY26" s="8"/>
      <c r="BE26" s="21"/>
      <c r="BF26" s="21"/>
      <c r="BG26" s="21"/>
      <c r="BH26" s="21"/>
      <c r="BI26" s="21"/>
      <c r="BJ26" s="8"/>
      <c r="BK26" s="21"/>
      <c r="BL26" s="8"/>
      <c r="BM26" s="185"/>
    </row>
    <row r="27" spans="1:65" s="2" customFormat="1" ht="12">
      <c r="A27" s="1"/>
      <c r="B27" s="208"/>
      <c r="C27" s="361"/>
      <c r="D27" s="549" t="s">
        <v>18</v>
      </c>
      <c r="E27" s="579" t="s">
        <v>0</v>
      </c>
      <c r="F27" s="566" t="s">
        <v>22</v>
      </c>
      <c r="G27" s="567"/>
      <c r="H27" s="559">
        <v>83.96</v>
      </c>
      <c r="I27" s="542"/>
      <c r="J27" s="361"/>
      <c r="K27" s="361"/>
      <c r="L27" s="544" t="s">
        <v>740</v>
      </c>
      <c r="M27" s="80" t="s">
        <v>817</v>
      </c>
      <c r="N27" s="126"/>
      <c r="S27" s="552"/>
      <c r="T27" s="553"/>
      <c r="U27" s="553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R27" s="185"/>
      <c r="AT27" s="185"/>
      <c r="AU27" s="185"/>
      <c r="AY27" s="8"/>
      <c r="BE27" s="21"/>
      <c r="BF27" s="21"/>
      <c r="BG27" s="21"/>
      <c r="BH27" s="21"/>
      <c r="BI27" s="21"/>
      <c r="BJ27" s="8"/>
      <c r="BK27" s="21"/>
      <c r="BL27" s="8"/>
      <c r="BM27" s="185"/>
    </row>
    <row r="28" spans="1:65" s="2" customFormat="1" ht="16.5" customHeight="1">
      <c r="A28" s="1"/>
      <c r="B28" s="208"/>
      <c r="C28" s="575" t="s">
        <v>411</v>
      </c>
      <c r="D28" s="575" t="s">
        <v>40</v>
      </c>
      <c r="E28" s="576" t="s">
        <v>802</v>
      </c>
      <c r="F28" s="574" t="s">
        <v>803</v>
      </c>
      <c r="G28" s="577" t="s">
        <v>20</v>
      </c>
      <c r="H28" s="578">
        <v>92.356</v>
      </c>
      <c r="I28" s="400"/>
      <c r="J28" s="573">
        <f>ROUND(I28*H28,2)</f>
        <v>0</v>
      </c>
      <c r="K28" s="574" t="s">
        <v>16</v>
      </c>
      <c r="L28" s="532" t="s">
        <v>740</v>
      </c>
      <c r="M28" s="151" t="s">
        <v>817</v>
      </c>
      <c r="N28" s="168" t="s">
        <v>194</v>
      </c>
      <c r="S28" s="552"/>
      <c r="T28" s="553"/>
      <c r="U28" s="553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R28" s="185"/>
      <c r="AT28" s="185"/>
      <c r="AU28" s="185"/>
      <c r="AY28" s="8"/>
      <c r="BE28" s="21"/>
      <c r="BF28" s="21"/>
      <c r="BG28" s="21"/>
      <c r="BH28" s="21"/>
      <c r="BI28" s="21"/>
      <c r="BJ28" s="8"/>
      <c r="BK28" s="21"/>
      <c r="BL28" s="8"/>
      <c r="BM28" s="185"/>
    </row>
    <row r="29" spans="1:65" s="2" customFormat="1" ht="12">
      <c r="A29" s="1"/>
      <c r="B29" s="208"/>
      <c r="C29" s="358"/>
      <c r="D29" s="549" t="s">
        <v>18</v>
      </c>
      <c r="E29" s="555"/>
      <c r="F29" s="557" t="s">
        <v>804</v>
      </c>
      <c r="G29" s="555"/>
      <c r="H29" s="558">
        <v>92.356</v>
      </c>
      <c r="I29" s="540"/>
      <c r="J29" s="358"/>
      <c r="K29" s="358"/>
      <c r="L29" s="544" t="s">
        <v>740</v>
      </c>
      <c r="M29" s="80" t="s">
        <v>817</v>
      </c>
      <c r="N29" s="126"/>
      <c r="S29" s="552"/>
      <c r="T29" s="553"/>
      <c r="U29" s="553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R29" s="185"/>
      <c r="AT29" s="185"/>
      <c r="AU29" s="185"/>
      <c r="AY29" s="8"/>
      <c r="BE29" s="21"/>
      <c r="BF29" s="21"/>
      <c r="BG29" s="21"/>
      <c r="BH29" s="21"/>
      <c r="BI29" s="21"/>
      <c r="BJ29" s="8"/>
      <c r="BK29" s="21"/>
      <c r="BL29" s="8"/>
      <c r="BM29" s="185"/>
    </row>
    <row r="30" spans="1:65" s="2" customFormat="1" ht="16.5" customHeight="1">
      <c r="A30" s="1"/>
      <c r="B30" s="208"/>
      <c r="C30" s="310" t="s">
        <v>808</v>
      </c>
      <c r="D30" s="310" t="s">
        <v>14</v>
      </c>
      <c r="E30" s="311" t="s">
        <v>809</v>
      </c>
      <c r="F30" s="312" t="s">
        <v>810</v>
      </c>
      <c r="G30" s="324" t="s">
        <v>19</v>
      </c>
      <c r="H30" s="533">
        <v>130.886</v>
      </c>
      <c r="I30" s="313"/>
      <c r="J30" s="314">
        <f>ROUND(I30*H30,2)</f>
        <v>0</v>
      </c>
      <c r="K30" s="312" t="s">
        <v>16</v>
      </c>
      <c r="L30" s="532" t="s">
        <v>740</v>
      </c>
      <c r="M30" s="151" t="s">
        <v>817</v>
      </c>
      <c r="N30" s="168" t="s">
        <v>193</v>
      </c>
      <c r="S30" s="552"/>
      <c r="T30" s="553"/>
      <c r="U30" s="553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2.5">
      <c r="A31" s="1"/>
      <c r="B31" s="208"/>
      <c r="C31" s="355"/>
      <c r="D31" s="508" t="s">
        <v>18</v>
      </c>
      <c r="E31" s="356" t="s">
        <v>0</v>
      </c>
      <c r="F31" s="536" t="s">
        <v>45</v>
      </c>
      <c r="G31" s="355"/>
      <c r="H31" s="356" t="s">
        <v>0</v>
      </c>
      <c r="I31" s="537"/>
      <c r="J31" s="355"/>
      <c r="K31" s="355"/>
      <c r="L31" s="544" t="s">
        <v>740</v>
      </c>
      <c r="M31" s="80" t="s">
        <v>817</v>
      </c>
      <c r="N31" s="126"/>
      <c r="S31" s="552"/>
      <c r="T31" s="553"/>
      <c r="U31" s="553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"/>
      <c r="B32" s="208"/>
      <c r="C32" s="355"/>
      <c r="D32" s="508" t="s">
        <v>18</v>
      </c>
      <c r="E32" s="356" t="s">
        <v>0</v>
      </c>
      <c r="F32" s="536" t="s">
        <v>46</v>
      </c>
      <c r="G32" s="355"/>
      <c r="H32" s="356" t="s">
        <v>0</v>
      </c>
      <c r="I32" s="537"/>
      <c r="J32" s="355"/>
      <c r="K32" s="355"/>
      <c r="L32" s="544" t="s">
        <v>740</v>
      </c>
      <c r="M32" s="80" t="s">
        <v>817</v>
      </c>
      <c r="N32" s="126"/>
      <c r="S32" s="552"/>
      <c r="T32" s="553"/>
      <c r="U32" s="553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"/>
      <c r="B33" s="208"/>
      <c r="C33" s="355"/>
      <c r="D33" s="508" t="s">
        <v>18</v>
      </c>
      <c r="E33" s="356" t="s">
        <v>0</v>
      </c>
      <c r="F33" s="536" t="s">
        <v>47</v>
      </c>
      <c r="G33" s="355"/>
      <c r="H33" s="356" t="s">
        <v>0</v>
      </c>
      <c r="I33" s="537"/>
      <c r="J33" s="355"/>
      <c r="K33" s="355"/>
      <c r="L33" s="544" t="s">
        <v>740</v>
      </c>
      <c r="M33" s="80" t="s">
        <v>817</v>
      </c>
      <c r="N33" s="126"/>
      <c r="S33" s="552"/>
      <c r="T33" s="553"/>
      <c r="U33" s="553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"/>
      <c r="B34" s="208"/>
      <c r="C34" s="358"/>
      <c r="D34" s="508" t="s">
        <v>18</v>
      </c>
      <c r="E34" s="359" t="s">
        <v>0</v>
      </c>
      <c r="F34" s="538" t="s">
        <v>805</v>
      </c>
      <c r="G34" s="358"/>
      <c r="H34" s="539">
        <v>122.49</v>
      </c>
      <c r="I34" s="540"/>
      <c r="J34" s="358"/>
      <c r="K34" s="358"/>
      <c r="L34" s="544" t="s">
        <v>740</v>
      </c>
      <c r="M34" s="80" t="s">
        <v>817</v>
      </c>
      <c r="N34" s="126"/>
      <c r="S34" s="552"/>
      <c r="T34" s="553"/>
      <c r="U34" s="553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"/>
      <c r="B35" s="208"/>
      <c r="C35" s="392"/>
      <c r="D35" s="508" t="s">
        <v>18</v>
      </c>
      <c r="E35" s="393" t="s">
        <v>0</v>
      </c>
      <c r="F35" s="563" t="s">
        <v>26</v>
      </c>
      <c r="G35" s="564"/>
      <c r="H35" s="565">
        <v>122.49</v>
      </c>
      <c r="I35" s="562"/>
      <c r="J35" s="392"/>
      <c r="K35" s="392"/>
      <c r="L35" s="544" t="s">
        <v>740</v>
      </c>
      <c r="M35" s="80" t="s">
        <v>817</v>
      </c>
      <c r="N35" s="126"/>
      <c r="S35" s="552"/>
      <c r="T35" s="553"/>
      <c r="U35" s="553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s="2" customFormat="1" ht="12">
      <c r="A36" s="1"/>
      <c r="B36" s="208"/>
      <c r="C36" s="358"/>
      <c r="D36" s="508" t="s">
        <v>18</v>
      </c>
      <c r="E36" s="359" t="s">
        <v>0</v>
      </c>
      <c r="F36" s="557" t="s">
        <v>796</v>
      </c>
      <c r="G36" s="555"/>
      <c r="H36" s="558">
        <v>8.396</v>
      </c>
      <c r="I36" s="540"/>
      <c r="J36" s="358"/>
      <c r="K36" s="358"/>
      <c r="L36" s="544" t="s">
        <v>740</v>
      </c>
      <c r="M36" s="80" t="s">
        <v>817</v>
      </c>
      <c r="N36" s="126"/>
      <c r="S36" s="552"/>
      <c r="T36" s="553"/>
      <c r="U36" s="553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R36" s="185"/>
      <c r="AT36" s="185"/>
      <c r="AU36" s="185"/>
      <c r="AY36" s="8"/>
      <c r="BE36" s="21"/>
      <c r="BF36" s="21"/>
      <c r="BG36" s="21"/>
      <c r="BH36" s="21"/>
      <c r="BI36" s="21"/>
      <c r="BJ36" s="8"/>
      <c r="BK36" s="21"/>
      <c r="BL36" s="8"/>
      <c r="BM36" s="185"/>
    </row>
    <row r="37" spans="1:65" s="2" customFormat="1" ht="12">
      <c r="A37" s="1"/>
      <c r="B37" s="208"/>
      <c r="C37" s="361"/>
      <c r="D37" s="508" t="s">
        <v>18</v>
      </c>
      <c r="E37" s="362" t="s">
        <v>0</v>
      </c>
      <c r="F37" s="566" t="s">
        <v>22</v>
      </c>
      <c r="G37" s="567"/>
      <c r="H37" s="559">
        <v>130.886</v>
      </c>
      <c r="I37" s="542"/>
      <c r="J37" s="361"/>
      <c r="K37" s="361"/>
      <c r="L37" s="544" t="s">
        <v>740</v>
      </c>
      <c r="M37" s="80" t="s">
        <v>817</v>
      </c>
      <c r="N37" s="126"/>
      <c r="S37" s="552"/>
      <c r="T37" s="553"/>
      <c r="U37" s="553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R37" s="185"/>
      <c r="AT37" s="185"/>
      <c r="AU37" s="185"/>
      <c r="AY37" s="8"/>
      <c r="BE37" s="21"/>
      <c r="BF37" s="21"/>
      <c r="BG37" s="21"/>
      <c r="BH37" s="21"/>
      <c r="BI37" s="21"/>
      <c r="BJ37" s="8"/>
      <c r="BK37" s="21"/>
      <c r="BL37" s="8"/>
      <c r="BM37" s="185"/>
    </row>
    <row r="38" spans="1:65" s="2" customFormat="1" ht="24">
      <c r="A38" s="1"/>
      <c r="B38" s="208"/>
      <c r="C38" s="310" t="s">
        <v>811</v>
      </c>
      <c r="D38" s="310" t="s">
        <v>14</v>
      </c>
      <c r="E38" s="311" t="s">
        <v>812</v>
      </c>
      <c r="F38" s="312" t="s">
        <v>813</v>
      </c>
      <c r="G38" s="324" t="s">
        <v>29</v>
      </c>
      <c r="H38" s="533">
        <v>5.519</v>
      </c>
      <c r="I38" s="313"/>
      <c r="J38" s="314">
        <f>ROUND(I38*H38,2)</f>
        <v>0</v>
      </c>
      <c r="K38" s="312" t="s">
        <v>16</v>
      </c>
      <c r="L38" s="532" t="s">
        <v>740</v>
      </c>
      <c r="M38" s="151" t="s">
        <v>817</v>
      </c>
      <c r="N38" s="168" t="s">
        <v>193</v>
      </c>
      <c r="S38" s="552"/>
      <c r="T38" s="553"/>
      <c r="U38" s="553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R38" s="185"/>
      <c r="AT38" s="185"/>
      <c r="AU38" s="185"/>
      <c r="AY38" s="8"/>
      <c r="BE38" s="21"/>
      <c r="BF38" s="21"/>
      <c r="BG38" s="21"/>
      <c r="BH38" s="21"/>
      <c r="BI38" s="21"/>
      <c r="BJ38" s="8"/>
      <c r="BK38" s="21"/>
      <c r="BL38" s="8"/>
      <c r="BM38" s="185"/>
    </row>
    <row r="39" spans="1:65" s="2" customFormat="1" ht="24">
      <c r="A39" s="1"/>
      <c r="B39" s="208"/>
      <c r="C39" s="310" t="s">
        <v>814</v>
      </c>
      <c r="D39" s="310" t="s">
        <v>14</v>
      </c>
      <c r="E39" s="311" t="s">
        <v>815</v>
      </c>
      <c r="F39" s="312" t="s">
        <v>816</v>
      </c>
      <c r="G39" s="324" t="s">
        <v>29</v>
      </c>
      <c r="H39" s="533">
        <v>5.519</v>
      </c>
      <c r="I39" s="313"/>
      <c r="J39" s="314">
        <f>ROUND(I39*H39,2)</f>
        <v>0</v>
      </c>
      <c r="K39" s="312" t="s">
        <v>16</v>
      </c>
      <c r="L39" s="532" t="s">
        <v>740</v>
      </c>
      <c r="M39" s="151" t="s">
        <v>817</v>
      </c>
      <c r="N39" s="168" t="s">
        <v>193</v>
      </c>
      <c r="S39" s="552"/>
      <c r="T39" s="553"/>
      <c r="U39" s="553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R39" s="185"/>
      <c r="AT39" s="185"/>
      <c r="AU39" s="185"/>
      <c r="AY39" s="8"/>
      <c r="BE39" s="21"/>
      <c r="BF39" s="21"/>
      <c r="BG39" s="21"/>
      <c r="BH39" s="21"/>
      <c r="BI39" s="21"/>
      <c r="BJ39" s="8"/>
      <c r="BK39" s="21"/>
      <c r="BL39" s="8"/>
      <c r="BM39" s="185"/>
    </row>
    <row r="40" spans="2:14" ht="12" thickBo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123"/>
      <c r="M40" s="123"/>
      <c r="N40" s="125"/>
    </row>
    <row r="41" spans="2:21" ht="12" customHeight="1">
      <c r="B41" s="101"/>
      <c r="C41" s="103"/>
      <c r="D41" s="102" t="s">
        <v>5</v>
      </c>
      <c r="E41" s="103"/>
      <c r="F41" s="103"/>
      <c r="G41" s="103"/>
      <c r="H41" s="103"/>
      <c r="I41" s="104"/>
      <c r="J41" s="103"/>
      <c r="K41" s="103"/>
      <c r="L41" s="103"/>
      <c r="M41" s="103"/>
      <c r="N41" s="105"/>
      <c r="T41" s="1"/>
      <c r="U41" s="1"/>
    </row>
    <row r="42" spans="1:23" s="2" customFormat="1" ht="16.5" customHeight="1">
      <c r="A42" s="613"/>
      <c r="B42" s="106"/>
      <c r="C42" s="612"/>
      <c r="D42" s="612"/>
      <c r="E42" s="710" t="s">
        <v>43</v>
      </c>
      <c r="F42" s="711"/>
      <c r="G42" s="711"/>
      <c r="H42" s="711"/>
      <c r="I42" s="82"/>
      <c r="J42" s="612"/>
      <c r="K42" s="612"/>
      <c r="L42" s="65"/>
      <c r="M42" s="65"/>
      <c r="N42" s="126"/>
      <c r="O42" s="613"/>
      <c r="P42" s="613"/>
      <c r="Q42" s="613"/>
      <c r="R42" s="613"/>
      <c r="S42" s="613"/>
      <c r="T42" s="613"/>
      <c r="U42" s="613"/>
      <c r="V42" s="613"/>
      <c r="W42" s="613"/>
    </row>
    <row r="43" spans="1:23" s="2" customFormat="1" ht="12" customHeight="1">
      <c r="A43" s="613"/>
      <c r="B43" s="106"/>
      <c r="C43" s="612"/>
      <c r="D43" s="83" t="s">
        <v>7</v>
      </c>
      <c r="E43" s="612"/>
      <c r="F43" s="612"/>
      <c r="G43" s="612"/>
      <c r="H43" s="612"/>
      <c r="I43" s="82"/>
      <c r="J43" s="612"/>
      <c r="K43" s="612"/>
      <c r="L43" s="65"/>
      <c r="M43" s="65"/>
      <c r="N43" s="126"/>
      <c r="O43" s="613"/>
      <c r="P43" s="613"/>
      <c r="Q43" s="613"/>
      <c r="R43" s="613"/>
      <c r="S43" s="613"/>
      <c r="T43" s="613"/>
      <c r="U43" s="613"/>
      <c r="V43" s="613"/>
      <c r="W43" s="613"/>
    </row>
    <row r="44" spans="1:23" s="2" customFormat="1" ht="16.5" customHeight="1">
      <c r="A44" s="613"/>
      <c r="B44" s="106"/>
      <c r="C44" s="612"/>
      <c r="D44" s="612"/>
      <c r="E44" s="712" t="s">
        <v>438</v>
      </c>
      <c r="F44" s="711"/>
      <c r="G44" s="711"/>
      <c r="H44" s="711"/>
      <c r="I44" s="82"/>
      <c r="J44" s="612"/>
      <c r="K44" s="612"/>
      <c r="L44" s="65"/>
      <c r="M44" s="65"/>
      <c r="N44" s="126"/>
      <c r="O44" s="613"/>
      <c r="P44" s="613"/>
      <c r="Q44" s="613"/>
      <c r="R44" s="613"/>
      <c r="S44" s="613"/>
      <c r="T44" s="613"/>
      <c r="U44" s="613"/>
      <c r="V44" s="613"/>
      <c r="W44" s="613"/>
    </row>
    <row r="45" spans="1:23" s="2" customFormat="1" ht="12">
      <c r="A45" s="613"/>
      <c r="B45" s="106"/>
      <c r="C45" s="612"/>
      <c r="D45" s="612"/>
      <c r="E45" s="612"/>
      <c r="F45" s="612"/>
      <c r="G45" s="612"/>
      <c r="H45" s="612"/>
      <c r="I45" s="82"/>
      <c r="J45" s="612"/>
      <c r="K45" s="612"/>
      <c r="L45" s="65"/>
      <c r="M45" s="65"/>
      <c r="N45" s="126"/>
      <c r="O45" s="613"/>
      <c r="P45" s="613"/>
      <c r="Q45" s="613"/>
      <c r="R45" s="613"/>
      <c r="S45" s="613"/>
      <c r="T45" s="613"/>
      <c r="U45" s="613"/>
      <c r="V45" s="613"/>
      <c r="W45" s="613"/>
    </row>
    <row r="46" spans="1:65" s="2" customFormat="1" ht="24">
      <c r="A46" s="613"/>
      <c r="B46" s="339"/>
      <c r="C46" s="169" t="s">
        <v>207</v>
      </c>
      <c r="D46" s="169" t="s">
        <v>14</v>
      </c>
      <c r="E46" s="170" t="s">
        <v>898</v>
      </c>
      <c r="F46" s="171" t="s">
        <v>899</v>
      </c>
      <c r="G46" s="172" t="s">
        <v>24</v>
      </c>
      <c r="H46" s="173">
        <v>230.606</v>
      </c>
      <c r="I46" s="174"/>
      <c r="J46" s="175">
        <f>ROUND(I46*H46,2)</f>
        <v>0</v>
      </c>
      <c r="K46" s="171" t="s">
        <v>0</v>
      </c>
      <c r="L46" s="532" t="s">
        <v>740</v>
      </c>
      <c r="M46" s="151" t="s">
        <v>900</v>
      </c>
      <c r="N46" s="168" t="s">
        <v>206</v>
      </c>
      <c r="S46" s="613"/>
      <c r="T46" s="612"/>
      <c r="U46" s="612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2" customFormat="1" ht="24">
      <c r="A47" s="613"/>
      <c r="B47" s="339"/>
      <c r="C47" s="169" t="s">
        <v>207</v>
      </c>
      <c r="D47" s="169" t="s">
        <v>14</v>
      </c>
      <c r="E47" s="170" t="s">
        <v>901</v>
      </c>
      <c r="F47" s="171" t="s">
        <v>902</v>
      </c>
      <c r="G47" s="172" t="s">
        <v>24</v>
      </c>
      <c r="H47" s="173">
        <v>230.606</v>
      </c>
      <c r="I47" s="174"/>
      <c r="J47" s="175">
        <f>ROUND(I47*H47,2)</f>
        <v>0</v>
      </c>
      <c r="K47" s="171" t="s">
        <v>0</v>
      </c>
      <c r="L47" s="532" t="s">
        <v>740</v>
      </c>
      <c r="M47" s="151" t="s">
        <v>900</v>
      </c>
      <c r="N47" s="168" t="s">
        <v>206</v>
      </c>
      <c r="S47" s="613"/>
      <c r="T47" s="612"/>
      <c r="U47" s="612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57" s="2" customFormat="1" ht="21.75" customHeight="1">
      <c r="A48" s="613"/>
      <c r="B48" s="108"/>
      <c r="C48" s="592" t="s">
        <v>881</v>
      </c>
      <c r="D48" s="592" t="s">
        <v>14</v>
      </c>
      <c r="E48" s="593" t="s">
        <v>903</v>
      </c>
      <c r="F48" s="594" t="s">
        <v>904</v>
      </c>
      <c r="G48" s="595" t="s">
        <v>24</v>
      </c>
      <c r="H48" s="580">
        <v>230.606</v>
      </c>
      <c r="I48" s="17"/>
      <c r="J48" s="607">
        <f>ROUND(I48*H48,2)</f>
        <v>0</v>
      </c>
      <c r="K48" s="594" t="s">
        <v>16</v>
      </c>
      <c r="L48" s="532" t="s">
        <v>740</v>
      </c>
      <c r="M48" s="151" t="s">
        <v>900</v>
      </c>
      <c r="N48" s="168" t="s">
        <v>194</v>
      </c>
      <c r="O48" s="613"/>
      <c r="P48" s="613"/>
      <c r="Q48" s="613"/>
      <c r="R48" s="613"/>
      <c r="S48" s="613"/>
      <c r="T48" s="613"/>
      <c r="U48" s="613"/>
      <c r="V48" s="613"/>
      <c r="W48" s="613"/>
      <c r="AJ48" s="20" t="s">
        <v>228</v>
      </c>
      <c r="AL48" s="20" t="s">
        <v>14</v>
      </c>
      <c r="AM48" s="20" t="s">
        <v>219</v>
      </c>
      <c r="AQ48" s="8" t="s">
        <v>220</v>
      </c>
      <c r="AW48" s="21">
        <f>IF(N48="základní",J48,0)</f>
        <v>0</v>
      </c>
      <c r="AX48" s="21">
        <f>IF(N48="snížená",J48,0)</f>
        <v>0</v>
      </c>
      <c r="AY48" s="21">
        <f>IF(N48="zákl. přenesená",J48,0)</f>
        <v>0</v>
      </c>
      <c r="AZ48" s="21">
        <f>IF(N48="sníž. přenesená",J48,0)</f>
        <v>0</v>
      </c>
      <c r="BA48" s="21">
        <f>IF(N48="nulová",J48,0)</f>
        <v>0</v>
      </c>
      <c r="BB48" s="8" t="s">
        <v>221</v>
      </c>
      <c r="BC48" s="21">
        <f>ROUND(I48*H48,2)</f>
        <v>0</v>
      </c>
      <c r="BD48" s="8" t="s">
        <v>228</v>
      </c>
      <c r="BE48" s="20" t="s">
        <v>905</v>
      </c>
    </row>
    <row r="49" spans="2:43" s="4" customFormat="1" ht="12">
      <c r="B49" s="109"/>
      <c r="C49" s="50"/>
      <c r="D49" s="596" t="s">
        <v>18</v>
      </c>
      <c r="E49" s="600" t="s">
        <v>0</v>
      </c>
      <c r="F49" s="584" t="s">
        <v>906</v>
      </c>
      <c r="G49" s="585"/>
      <c r="H49" s="586">
        <v>230.606</v>
      </c>
      <c r="I49" s="89"/>
      <c r="J49" s="50"/>
      <c r="K49" s="50"/>
      <c r="L49" s="544" t="s">
        <v>740</v>
      </c>
      <c r="M49" s="80" t="s">
        <v>900</v>
      </c>
      <c r="N49" s="126"/>
      <c r="AL49" s="22" t="s">
        <v>18</v>
      </c>
      <c r="AM49" s="22" t="s">
        <v>219</v>
      </c>
      <c r="AN49" s="4" t="s">
        <v>219</v>
      </c>
      <c r="AO49" s="4" t="s">
        <v>224</v>
      </c>
      <c r="AP49" s="4" t="s">
        <v>221</v>
      </c>
      <c r="AQ49" s="22" t="s">
        <v>220</v>
      </c>
    </row>
    <row r="50" spans="1:57" s="2" customFormat="1" ht="21.75" customHeight="1">
      <c r="A50" s="613"/>
      <c r="B50" s="108"/>
      <c r="C50" s="592" t="s">
        <v>705</v>
      </c>
      <c r="D50" s="592" t="s">
        <v>14</v>
      </c>
      <c r="E50" s="593" t="s">
        <v>893</v>
      </c>
      <c r="F50" s="594" t="s">
        <v>894</v>
      </c>
      <c r="G50" s="595" t="s">
        <v>24</v>
      </c>
      <c r="H50" s="580">
        <v>230.606</v>
      </c>
      <c r="I50" s="17"/>
      <c r="J50" s="607">
        <f>ROUND(I50*H50,2)</f>
        <v>0</v>
      </c>
      <c r="K50" s="594" t="s">
        <v>16</v>
      </c>
      <c r="L50" s="532" t="s">
        <v>740</v>
      </c>
      <c r="M50" s="151" t="s">
        <v>900</v>
      </c>
      <c r="N50" s="168" t="s">
        <v>194</v>
      </c>
      <c r="O50" s="613"/>
      <c r="P50" s="613"/>
      <c r="Q50" s="613"/>
      <c r="R50" s="613"/>
      <c r="S50" s="613"/>
      <c r="T50" s="613"/>
      <c r="U50" s="613"/>
      <c r="V50" s="613"/>
      <c r="W50" s="613"/>
      <c r="AJ50" s="20" t="s">
        <v>228</v>
      </c>
      <c r="AL50" s="20" t="s">
        <v>14</v>
      </c>
      <c r="AM50" s="20" t="s">
        <v>219</v>
      </c>
      <c r="AQ50" s="8" t="s">
        <v>220</v>
      </c>
      <c r="AW50" s="21">
        <f>IF(N50="základní",J50,0)</f>
        <v>0</v>
      </c>
      <c r="AX50" s="21">
        <f>IF(N50="snížená",J50,0)</f>
        <v>0</v>
      </c>
      <c r="AY50" s="21">
        <f>IF(N50="zákl. přenesená",J50,0)</f>
        <v>0</v>
      </c>
      <c r="AZ50" s="21">
        <f>IF(N50="sníž. přenesená",J50,0)</f>
        <v>0</v>
      </c>
      <c r="BA50" s="21">
        <f>IF(N50="nulová",J50,0)</f>
        <v>0</v>
      </c>
      <c r="BB50" s="8" t="s">
        <v>221</v>
      </c>
      <c r="BC50" s="21">
        <f>ROUND(I50*H50,2)</f>
        <v>0</v>
      </c>
      <c r="BD50" s="8" t="s">
        <v>228</v>
      </c>
      <c r="BE50" s="20" t="s">
        <v>907</v>
      </c>
    </row>
    <row r="51" spans="2:43" s="4" customFormat="1" ht="12">
      <c r="B51" s="109"/>
      <c r="C51" s="50"/>
      <c r="D51" s="596" t="s">
        <v>18</v>
      </c>
      <c r="E51" s="600" t="s">
        <v>0</v>
      </c>
      <c r="F51" s="584" t="s">
        <v>908</v>
      </c>
      <c r="G51" s="585"/>
      <c r="H51" s="586">
        <v>230.606</v>
      </c>
      <c r="I51" s="89"/>
      <c r="J51" s="50"/>
      <c r="K51" s="50"/>
      <c r="L51" s="544" t="s">
        <v>740</v>
      </c>
      <c r="M51" s="80" t="s">
        <v>900</v>
      </c>
      <c r="N51" s="126"/>
      <c r="AL51" s="22" t="s">
        <v>18</v>
      </c>
      <c r="AM51" s="22" t="s">
        <v>219</v>
      </c>
      <c r="AN51" s="4" t="s">
        <v>219</v>
      </c>
      <c r="AO51" s="4" t="s">
        <v>224</v>
      </c>
      <c r="AP51" s="4" t="s">
        <v>221</v>
      </c>
      <c r="AQ51" s="22" t="s">
        <v>220</v>
      </c>
    </row>
    <row r="52" spans="1:57" s="2" customFormat="1" ht="33" customHeight="1">
      <c r="A52" s="613"/>
      <c r="B52" s="108"/>
      <c r="C52" s="592" t="s">
        <v>909</v>
      </c>
      <c r="D52" s="592" t="s">
        <v>14</v>
      </c>
      <c r="E52" s="593" t="s">
        <v>888</v>
      </c>
      <c r="F52" s="594" t="s">
        <v>889</v>
      </c>
      <c r="G52" s="595" t="s">
        <v>24</v>
      </c>
      <c r="H52" s="580">
        <v>1383.636</v>
      </c>
      <c r="I52" s="17"/>
      <c r="J52" s="607">
        <f>ROUND(I52*H52,2)</f>
        <v>0</v>
      </c>
      <c r="K52" s="594" t="s">
        <v>16</v>
      </c>
      <c r="L52" s="532" t="s">
        <v>740</v>
      </c>
      <c r="M52" s="151" t="s">
        <v>900</v>
      </c>
      <c r="N52" s="168" t="s">
        <v>194</v>
      </c>
      <c r="O52" s="613"/>
      <c r="P52" s="613"/>
      <c r="Q52" s="613"/>
      <c r="R52" s="613"/>
      <c r="S52" s="613"/>
      <c r="T52" s="613"/>
      <c r="U52" s="613"/>
      <c r="V52" s="613"/>
      <c r="W52" s="613"/>
      <c r="AJ52" s="20" t="s">
        <v>228</v>
      </c>
      <c r="AL52" s="20" t="s">
        <v>14</v>
      </c>
      <c r="AM52" s="20" t="s">
        <v>219</v>
      </c>
      <c r="AQ52" s="8" t="s">
        <v>220</v>
      </c>
      <c r="AW52" s="21">
        <f>IF(N52="základní",J52,0)</f>
        <v>0</v>
      </c>
      <c r="AX52" s="21">
        <f>IF(N52="snížená",J52,0)</f>
        <v>0</v>
      </c>
      <c r="AY52" s="21">
        <f>IF(N52="zákl. přenesená",J52,0)</f>
        <v>0</v>
      </c>
      <c r="AZ52" s="21">
        <f>IF(N52="sníž. přenesená",J52,0)</f>
        <v>0</v>
      </c>
      <c r="BA52" s="21">
        <f>IF(N52="nulová",J52,0)</f>
        <v>0</v>
      </c>
      <c r="BB52" s="8" t="s">
        <v>221</v>
      </c>
      <c r="BC52" s="21">
        <f>ROUND(I52*H52,2)</f>
        <v>0</v>
      </c>
      <c r="BD52" s="8" t="s">
        <v>228</v>
      </c>
      <c r="BE52" s="20" t="s">
        <v>910</v>
      </c>
    </row>
    <row r="53" spans="2:43" s="4" customFormat="1" ht="12">
      <c r="B53" s="109"/>
      <c r="C53" s="50"/>
      <c r="D53" s="596" t="s">
        <v>18</v>
      </c>
      <c r="E53" s="585"/>
      <c r="F53" s="584" t="s">
        <v>911</v>
      </c>
      <c r="G53" s="585"/>
      <c r="H53" s="586">
        <v>1383.636</v>
      </c>
      <c r="I53" s="89"/>
      <c r="J53" s="50"/>
      <c r="K53" s="50"/>
      <c r="L53" s="544" t="s">
        <v>740</v>
      </c>
      <c r="M53" s="80" t="s">
        <v>900</v>
      </c>
      <c r="N53" s="126"/>
      <c r="AL53" s="22" t="s">
        <v>18</v>
      </c>
      <c r="AM53" s="22" t="s">
        <v>219</v>
      </c>
      <c r="AN53" s="4" t="s">
        <v>219</v>
      </c>
      <c r="AO53" s="4" t="s">
        <v>235</v>
      </c>
      <c r="AP53" s="4" t="s">
        <v>221</v>
      </c>
      <c r="AQ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23"/>
      <c r="N54" s="125"/>
      <c r="T54" s="1"/>
      <c r="U54" s="1"/>
    </row>
    <row r="55" spans="2:21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03"/>
      <c r="N55" s="105"/>
      <c r="T55" s="1"/>
      <c r="U55" s="1"/>
    </row>
    <row r="56" spans="1:23" s="2" customFormat="1" ht="16.5" customHeight="1">
      <c r="A56" s="613"/>
      <c r="B56" s="106"/>
      <c r="C56" s="612"/>
      <c r="D56" s="612"/>
      <c r="E56" s="710" t="s">
        <v>43</v>
      </c>
      <c r="F56" s="711"/>
      <c r="G56" s="711"/>
      <c r="H56" s="711"/>
      <c r="I56" s="82"/>
      <c r="J56" s="612"/>
      <c r="K56" s="612"/>
      <c r="L56" s="65"/>
      <c r="M56" s="65"/>
      <c r="N56" s="126"/>
      <c r="O56" s="613"/>
      <c r="P56" s="613"/>
      <c r="Q56" s="613"/>
      <c r="R56" s="613"/>
      <c r="S56" s="613"/>
      <c r="T56" s="613"/>
      <c r="U56" s="613"/>
      <c r="V56" s="613"/>
      <c r="W56" s="613"/>
    </row>
    <row r="57" spans="1:23" s="2" customFormat="1" ht="12" customHeight="1">
      <c r="A57" s="613"/>
      <c r="B57" s="106"/>
      <c r="C57" s="612"/>
      <c r="D57" s="83" t="s">
        <v>7</v>
      </c>
      <c r="E57" s="612"/>
      <c r="F57" s="612"/>
      <c r="G57" s="612"/>
      <c r="H57" s="612"/>
      <c r="I57" s="82"/>
      <c r="J57" s="612"/>
      <c r="K57" s="612"/>
      <c r="L57" s="65"/>
      <c r="M57" s="65"/>
      <c r="N57" s="126"/>
      <c r="O57" s="613"/>
      <c r="P57" s="613"/>
      <c r="Q57" s="613"/>
      <c r="R57" s="613"/>
      <c r="S57" s="613"/>
      <c r="T57" s="613"/>
      <c r="U57" s="613"/>
      <c r="V57" s="613"/>
      <c r="W57" s="613"/>
    </row>
    <row r="58" spans="1:23" s="2" customFormat="1" ht="16.5" customHeight="1">
      <c r="A58" s="613"/>
      <c r="B58" s="106"/>
      <c r="C58" s="612"/>
      <c r="D58" s="612"/>
      <c r="E58" s="712" t="s">
        <v>912</v>
      </c>
      <c r="F58" s="711"/>
      <c r="G58" s="711"/>
      <c r="H58" s="711"/>
      <c r="I58" s="82"/>
      <c r="J58" s="612"/>
      <c r="K58" s="612"/>
      <c r="L58" s="65"/>
      <c r="M58" s="65"/>
      <c r="N58" s="126"/>
      <c r="O58" s="613"/>
      <c r="P58" s="613"/>
      <c r="Q58" s="613"/>
      <c r="R58" s="613"/>
      <c r="S58" s="613"/>
      <c r="T58" s="613"/>
      <c r="U58" s="613"/>
      <c r="V58" s="613"/>
      <c r="W58" s="613"/>
    </row>
    <row r="59" spans="1:23" s="2" customFormat="1" ht="12">
      <c r="A59" s="613"/>
      <c r="B59" s="106"/>
      <c r="C59" s="612"/>
      <c r="D59" s="612"/>
      <c r="E59" s="612"/>
      <c r="F59" s="612"/>
      <c r="G59" s="612"/>
      <c r="H59" s="612"/>
      <c r="I59" s="82"/>
      <c r="J59" s="612"/>
      <c r="K59" s="612"/>
      <c r="L59" s="65"/>
      <c r="M59" s="65"/>
      <c r="N59" s="126"/>
      <c r="O59" s="613"/>
      <c r="P59" s="613"/>
      <c r="Q59" s="613"/>
      <c r="R59" s="613"/>
      <c r="S59" s="613"/>
      <c r="T59" s="613"/>
      <c r="U59" s="613"/>
      <c r="V59" s="613"/>
      <c r="W59" s="613"/>
    </row>
    <row r="60" spans="1:65" s="2" customFormat="1" ht="24">
      <c r="A60" s="613"/>
      <c r="B60" s="339"/>
      <c r="C60" s="169" t="s">
        <v>207</v>
      </c>
      <c r="D60" s="169" t="s">
        <v>14</v>
      </c>
      <c r="E60" s="170" t="s">
        <v>898</v>
      </c>
      <c r="F60" s="171" t="s">
        <v>899</v>
      </c>
      <c r="G60" s="172" t="s">
        <v>24</v>
      </c>
      <c r="H60" s="173">
        <v>22.617</v>
      </c>
      <c r="I60" s="174"/>
      <c r="J60" s="175">
        <f>ROUND(I60*H60,2)</f>
        <v>0</v>
      </c>
      <c r="K60" s="171" t="s">
        <v>0</v>
      </c>
      <c r="L60" s="532" t="s">
        <v>740</v>
      </c>
      <c r="M60" s="151" t="s">
        <v>900</v>
      </c>
      <c r="N60" s="168" t="s">
        <v>206</v>
      </c>
      <c r="S60" s="613"/>
      <c r="T60" s="612"/>
      <c r="U60" s="612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24">
      <c r="A61" s="613"/>
      <c r="B61" s="339"/>
      <c r="C61" s="169" t="s">
        <v>207</v>
      </c>
      <c r="D61" s="169" t="s">
        <v>14</v>
      </c>
      <c r="E61" s="170" t="s">
        <v>901</v>
      </c>
      <c r="F61" s="171" t="s">
        <v>902</v>
      </c>
      <c r="G61" s="172" t="s">
        <v>24</v>
      </c>
      <c r="H61" s="173">
        <v>22.617</v>
      </c>
      <c r="I61" s="174"/>
      <c r="J61" s="175">
        <f>ROUND(I61*H61,2)</f>
        <v>0</v>
      </c>
      <c r="K61" s="171" t="s">
        <v>0</v>
      </c>
      <c r="L61" s="532" t="s">
        <v>740</v>
      </c>
      <c r="M61" s="151" t="s">
        <v>900</v>
      </c>
      <c r="N61" s="168" t="s">
        <v>206</v>
      </c>
      <c r="S61" s="613"/>
      <c r="T61" s="612"/>
      <c r="U61" s="612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R61" s="20"/>
      <c r="AT61" s="20"/>
      <c r="AU61" s="20"/>
      <c r="AY61" s="8"/>
      <c r="BE61" s="21"/>
      <c r="BF61" s="21"/>
      <c r="BG61" s="21"/>
      <c r="BH61" s="21"/>
      <c r="BI61" s="21"/>
      <c r="BJ61" s="8"/>
      <c r="BK61" s="21"/>
      <c r="BL61" s="8"/>
      <c r="BM61" s="20"/>
    </row>
    <row r="62" spans="1:57" s="2" customFormat="1" ht="21.75" customHeight="1">
      <c r="A62" s="613"/>
      <c r="B62" s="108"/>
      <c r="C62" s="592" t="s">
        <v>250</v>
      </c>
      <c r="D62" s="592" t="s">
        <v>14</v>
      </c>
      <c r="E62" s="593" t="s">
        <v>903</v>
      </c>
      <c r="F62" s="594" t="s">
        <v>904</v>
      </c>
      <c r="G62" s="595" t="s">
        <v>24</v>
      </c>
      <c r="H62" s="580">
        <v>22.617</v>
      </c>
      <c r="I62" s="17"/>
      <c r="J62" s="607">
        <f>ROUND(I62*H62,2)</f>
        <v>0</v>
      </c>
      <c r="K62" s="594" t="s">
        <v>16</v>
      </c>
      <c r="L62" s="532" t="s">
        <v>740</v>
      </c>
      <c r="M62" s="151" t="s">
        <v>900</v>
      </c>
      <c r="N62" s="168" t="s">
        <v>194</v>
      </c>
      <c r="O62" s="613"/>
      <c r="P62" s="613"/>
      <c r="Q62" s="613"/>
      <c r="R62" s="613"/>
      <c r="S62" s="613"/>
      <c r="T62" s="613"/>
      <c r="U62" s="613"/>
      <c r="V62" s="613"/>
      <c r="W62" s="613"/>
      <c r="AJ62" s="20" t="s">
        <v>228</v>
      </c>
      <c r="AL62" s="20" t="s">
        <v>14</v>
      </c>
      <c r="AM62" s="20" t="s">
        <v>219</v>
      </c>
      <c r="AQ62" s="8" t="s">
        <v>220</v>
      </c>
      <c r="AW62" s="21">
        <f>IF(N62="základní",J62,0)</f>
        <v>0</v>
      </c>
      <c r="AX62" s="21">
        <f>IF(N62="snížená",J62,0)</f>
        <v>0</v>
      </c>
      <c r="AY62" s="21">
        <f>IF(N62="zákl. přenesená",J62,0)</f>
        <v>0</v>
      </c>
      <c r="AZ62" s="21">
        <f>IF(N62="sníž. přenesená",J62,0)</f>
        <v>0</v>
      </c>
      <c r="BA62" s="21">
        <f>IF(N62="nulová",J62,0)</f>
        <v>0</v>
      </c>
      <c r="BB62" s="8" t="s">
        <v>221</v>
      </c>
      <c r="BC62" s="21">
        <f>ROUND(I62*H62,2)</f>
        <v>0</v>
      </c>
      <c r="BD62" s="8" t="s">
        <v>228</v>
      </c>
      <c r="BE62" s="20" t="s">
        <v>913</v>
      </c>
    </row>
    <row r="63" spans="2:43" s="4" customFormat="1" ht="12">
      <c r="B63" s="109"/>
      <c r="C63" s="50"/>
      <c r="D63" s="596" t="s">
        <v>18</v>
      </c>
      <c r="E63" s="600" t="s">
        <v>0</v>
      </c>
      <c r="F63" s="584" t="s">
        <v>914</v>
      </c>
      <c r="G63" s="585"/>
      <c r="H63" s="586">
        <v>22.617</v>
      </c>
      <c r="I63" s="89"/>
      <c r="J63" s="50"/>
      <c r="K63" s="50"/>
      <c r="L63" s="544" t="s">
        <v>740</v>
      </c>
      <c r="M63" s="80" t="s">
        <v>900</v>
      </c>
      <c r="N63" s="126"/>
      <c r="AL63" s="22" t="s">
        <v>18</v>
      </c>
      <c r="AM63" s="22" t="s">
        <v>219</v>
      </c>
      <c r="AN63" s="4" t="s">
        <v>219</v>
      </c>
      <c r="AO63" s="4" t="s">
        <v>224</v>
      </c>
      <c r="AP63" s="4" t="s">
        <v>221</v>
      </c>
      <c r="AQ63" s="22" t="s">
        <v>220</v>
      </c>
    </row>
    <row r="64" spans="1:57" s="2" customFormat="1" ht="21.75" customHeight="1">
      <c r="A64" s="613"/>
      <c r="B64" s="108"/>
      <c r="C64" s="592" t="s">
        <v>228</v>
      </c>
      <c r="D64" s="592" t="s">
        <v>14</v>
      </c>
      <c r="E64" s="593" t="s">
        <v>893</v>
      </c>
      <c r="F64" s="594" t="s">
        <v>894</v>
      </c>
      <c r="G64" s="595" t="s">
        <v>24</v>
      </c>
      <c r="H64" s="580">
        <v>22.617</v>
      </c>
      <c r="I64" s="17"/>
      <c r="J64" s="607">
        <f>ROUND(I64*H64,2)</f>
        <v>0</v>
      </c>
      <c r="K64" s="594" t="s">
        <v>16</v>
      </c>
      <c r="L64" s="532" t="s">
        <v>740</v>
      </c>
      <c r="M64" s="151" t="s">
        <v>900</v>
      </c>
      <c r="N64" s="168" t="s">
        <v>194</v>
      </c>
      <c r="O64" s="613"/>
      <c r="P64" s="613"/>
      <c r="Q64" s="613"/>
      <c r="R64" s="613"/>
      <c r="S64" s="613"/>
      <c r="T64" s="613"/>
      <c r="U64" s="613"/>
      <c r="V64" s="613"/>
      <c r="W64" s="613"/>
      <c r="AJ64" s="20" t="s">
        <v>228</v>
      </c>
      <c r="AL64" s="20" t="s">
        <v>14</v>
      </c>
      <c r="AM64" s="20" t="s">
        <v>219</v>
      </c>
      <c r="AQ64" s="8" t="s">
        <v>220</v>
      </c>
      <c r="AW64" s="21">
        <f>IF(N64="základní",J64,0)</f>
        <v>0</v>
      </c>
      <c r="AX64" s="21">
        <f>IF(N64="snížená",J64,0)</f>
        <v>0</v>
      </c>
      <c r="AY64" s="21">
        <f>IF(N64="zákl. přenesená",J64,0)</f>
        <v>0</v>
      </c>
      <c r="AZ64" s="21">
        <f>IF(N64="sníž. přenesená",J64,0)</f>
        <v>0</v>
      </c>
      <c r="BA64" s="21">
        <f>IF(N64="nulová",J64,0)</f>
        <v>0</v>
      </c>
      <c r="BB64" s="8" t="s">
        <v>221</v>
      </c>
      <c r="BC64" s="21">
        <f>ROUND(I64*H64,2)</f>
        <v>0</v>
      </c>
      <c r="BD64" s="8" t="s">
        <v>228</v>
      </c>
      <c r="BE64" s="20" t="s">
        <v>915</v>
      </c>
    </row>
    <row r="65" spans="2:43" s="4" customFormat="1" ht="12">
      <c r="B65" s="109"/>
      <c r="C65" s="50"/>
      <c r="D65" s="596" t="s">
        <v>18</v>
      </c>
      <c r="E65" s="600" t="s">
        <v>0</v>
      </c>
      <c r="F65" s="584" t="s">
        <v>908</v>
      </c>
      <c r="G65" s="585"/>
      <c r="H65" s="586">
        <v>22.617</v>
      </c>
      <c r="I65" s="89"/>
      <c r="J65" s="50"/>
      <c r="K65" s="50"/>
      <c r="L65" s="544" t="s">
        <v>740</v>
      </c>
      <c r="M65" s="80" t="s">
        <v>900</v>
      </c>
      <c r="N65" s="126"/>
      <c r="AL65" s="22" t="s">
        <v>18</v>
      </c>
      <c r="AM65" s="22" t="s">
        <v>219</v>
      </c>
      <c r="AN65" s="4" t="s">
        <v>219</v>
      </c>
      <c r="AO65" s="4" t="s">
        <v>224</v>
      </c>
      <c r="AP65" s="4" t="s">
        <v>221</v>
      </c>
      <c r="AQ65" s="22" t="s">
        <v>220</v>
      </c>
    </row>
    <row r="66" spans="1:57" s="2" customFormat="1" ht="33" customHeight="1">
      <c r="A66" s="613"/>
      <c r="B66" s="108"/>
      <c r="C66" s="592" t="s">
        <v>881</v>
      </c>
      <c r="D66" s="592" t="s">
        <v>14</v>
      </c>
      <c r="E66" s="593" t="s">
        <v>888</v>
      </c>
      <c r="F66" s="594" t="s">
        <v>889</v>
      </c>
      <c r="G66" s="595" t="s">
        <v>24</v>
      </c>
      <c r="H66" s="580">
        <v>135.702</v>
      </c>
      <c r="I66" s="17"/>
      <c r="J66" s="607">
        <f>ROUND(I66*H66,2)</f>
        <v>0</v>
      </c>
      <c r="K66" s="594" t="s">
        <v>16</v>
      </c>
      <c r="L66" s="532" t="s">
        <v>740</v>
      </c>
      <c r="M66" s="151" t="s">
        <v>900</v>
      </c>
      <c r="N66" s="168" t="s">
        <v>194</v>
      </c>
      <c r="O66" s="613"/>
      <c r="P66" s="613"/>
      <c r="Q66" s="613"/>
      <c r="R66" s="613"/>
      <c r="S66" s="613"/>
      <c r="T66" s="613"/>
      <c r="U66" s="613"/>
      <c r="V66" s="613"/>
      <c r="W66" s="613"/>
      <c r="AJ66" s="20" t="s">
        <v>228</v>
      </c>
      <c r="AL66" s="20" t="s">
        <v>14</v>
      </c>
      <c r="AM66" s="20" t="s">
        <v>219</v>
      </c>
      <c r="AQ66" s="8" t="s">
        <v>220</v>
      </c>
      <c r="AW66" s="21">
        <f>IF(N66="základní",J66,0)</f>
        <v>0</v>
      </c>
      <c r="AX66" s="21">
        <f>IF(N66="snížená",J66,0)</f>
        <v>0</v>
      </c>
      <c r="AY66" s="21">
        <f>IF(N66="zákl. přenesená",J66,0)</f>
        <v>0</v>
      </c>
      <c r="AZ66" s="21">
        <f>IF(N66="sníž. přenesená",J66,0)</f>
        <v>0</v>
      </c>
      <c r="BA66" s="21">
        <f>IF(N66="nulová",J66,0)</f>
        <v>0</v>
      </c>
      <c r="BB66" s="8" t="s">
        <v>221</v>
      </c>
      <c r="BC66" s="21">
        <f>ROUND(I66*H66,2)</f>
        <v>0</v>
      </c>
      <c r="BD66" s="8" t="s">
        <v>228</v>
      </c>
      <c r="BE66" s="20" t="s">
        <v>916</v>
      </c>
    </row>
    <row r="67" spans="2:43" s="4" customFormat="1" ht="12">
      <c r="B67" s="109"/>
      <c r="C67" s="50"/>
      <c r="D67" s="596" t="s">
        <v>18</v>
      </c>
      <c r="E67" s="585"/>
      <c r="F67" s="584" t="s">
        <v>917</v>
      </c>
      <c r="G67" s="585"/>
      <c r="H67" s="586">
        <v>135.702</v>
      </c>
      <c r="I67" s="89"/>
      <c r="J67" s="50"/>
      <c r="K67" s="50"/>
      <c r="L67" s="544" t="s">
        <v>740</v>
      </c>
      <c r="M67" s="80" t="s">
        <v>900</v>
      </c>
      <c r="N67" s="126"/>
      <c r="AL67" s="22" t="s">
        <v>18</v>
      </c>
      <c r="AM67" s="22" t="s">
        <v>219</v>
      </c>
      <c r="AN67" s="4" t="s">
        <v>219</v>
      </c>
      <c r="AO67" s="4" t="s">
        <v>235</v>
      </c>
      <c r="AP67" s="4" t="s">
        <v>221</v>
      </c>
      <c r="AQ67" s="22" t="s">
        <v>220</v>
      </c>
    </row>
    <row r="68" spans="2:21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  <c r="T68" s="1"/>
      <c r="U68" s="1"/>
    </row>
    <row r="69" spans="2:21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</row>
    <row r="70" spans="1:23" s="2" customFormat="1" ht="16.5" customHeight="1">
      <c r="A70" s="613"/>
      <c r="B70" s="106"/>
      <c r="C70" s="612"/>
      <c r="D70" s="612"/>
      <c r="E70" s="710" t="s">
        <v>43</v>
      </c>
      <c r="F70" s="711"/>
      <c r="G70" s="711"/>
      <c r="H70" s="711"/>
      <c r="I70" s="82"/>
      <c r="J70" s="612"/>
      <c r="K70" s="612"/>
      <c r="L70" s="65"/>
      <c r="M70" s="65"/>
      <c r="N70" s="126"/>
      <c r="O70" s="613"/>
      <c r="P70" s="613"/>
      <c r="Q70" s="613"/>
      <c r="R70" s="613"/>
      <c r="S70" s="613"/>
      <c r="T70" s="613"/>
      <c r="U70" s="613"/>
      <c r="V70" s="613"/>
      <c r="W70" s="613"/>
    </row>
    <row r="71" spans="1:23" s="2" customFormat="1" ht="12" customHeight="1">
      <c r="A71" s="613"/>
      <c r="B71" s="106"/>
      <c r="C71" s="612"/>
      <c r="D71" s="83" t="s">
        <v>7</v>
      </c>
      <c r="E71" s="612"/>
      <c r="F71" s="612"/>
      <c r="G71" s="612"/>
      <c r="H71" s="612"/>
      <c r="I71" s="82"/>
      <c r="J71" s="612"/>
      <c r="K71" s="612"/>
      <c r="L71" s="65"/>
      <c r="M71" s="65"/>
      <c r="N71" s="126"/>
      <c r="O71" s="613"/>
      <c r="P71" s="613"/>
      <c r="Q71" s="613"/>
      <c r="R71" s="613"/>
      <c r="S71" s="613"/>
      <c r="T71" s="613"/>
      <c r="U71" s="613"/>
      <c r="V71" s="613"/>
      <c r="W71" s="613"/>
    </row>
    <row r="72" spans="1:23" s="2" customFormat="1" ht="16.5" customHeight="1">
      <c r="A72" s="613"/>
      <c r="B72" s="106"/>
      <c r="C72" s="612"/>
      <c r="D72" s="612"/>
      <c r="E72" s="712" t="s">
        <v>918</v>
      </c>
      <c r="F72" s="711"/>
      <c r="G72" s="711"/>
      <c r="H72" s="711"/>
      <c r="I72" s="82"/>
      <c r="J72" s="612"/>
      <c r="K72" s="612"/>
      <c r="L72" s="65"/>
      <c r="M72" s="65"/>
      <c r="N72" s="126"/>
      <c r="O72" s="613"/>
      <c r="P72" s="613"/>
      <c r="Q72" s="613"/>
      <c r="R72" s="613"/>
      <c r="S72" s="613"/>
      <c r="T72" s="613"/>
      <c r="U72" s="613"/>
      <c r="V72" s="613"/>
      <c r="W72" s="613"/>
    </row>
    <row r="73" spans="1:23" s="2" customFormat="1" ht="12">
      <c r="A73" s="613"/>
      <c r="B73" s="106"/>
      <c r="C73" s="612"/>
      <c r="D73" s="612"/>
      <c r="E73" s="612"/>
      <c r="F73" s="612"/>
      <c r="G73" s="612"/>
      <c r="H73" s="612"/>
      <c r="I73" s="82"/>
      <c r="J73" s="612"/>
      <c r="K73" s="612"/>
      <c r="L73" s="65"/>
      <c r="M73" s="65"/>
      <c r="N73" s="126"/>
      <c r="O73" s="613"/>
      <c r="P73" s="613"/>
      <c r="Q73" s="613"/>
      <c r="R73" s="613"/>
      <c r="S73" s="613"/>
      <c r="T73" s="613"/>
      <c r="U73" s="613"/>
      <c r="V73" s="613"/>
      <c r="W73" s="613"/>
    </row>
    <row r="74" spans="1:65" s="2" customFormat="1" ht="24">
      <c r="A74" s="613"/>
      <c r="B74" s="339"/>
      <c r="C74" s="169" t="s">
        <v>207</v>
      </c>
      <c r="D74" s="169" t="s">
        <v>14</v>
      </c>
      <c r="E74" s="170" t="s">
        <v>898</v>
      </c>
      <c r="F74" s="171" t="s">
        <v>899</v>
      </c>
      <c r="G74" s="172" t="s">
        <v>24</v>
      </c>
      <c r="H74" s="173">
        <v>2.268</v>
      </c>
      <c r="I74" s="174"/>
      <c r="J74" s="175">
        <f>ROUND(I74*H74,2)</f>
        <v>0</v>
      </c>
      <c r="K74" s="171" t="s">
        <v>0</v>
      </c>
      <c r="L74" s="532" t="s">
        <v>740</v>
      </c>
      <c r="M74" s="151" t="s">
        <v>900</v>
      </c>
      <c r="N74" s="168" t="s">
        <v>206</v>
      </c>
      <c r="S74" s="613"/>
      <c r="T74" s="612"/>
      <c r="U74" s="612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R74" s="20"/>
      <c r="AT74" s="20"/>
      <c r="AU74" s="20"/>
      <c r="AY74" s="8"/>
      <c r="BE74" s="21"/>
      <c r="BF74" s="21"/>
      <c r="BG74" s="21"/>
      <c r="BH74" s="21"/>
      <c r="BI74" s="21"/>
      <c r="BJ74" s="8"/>
      <c r="BK74" s="21"/>
      <c r="BL74" s="8"/>
      <c r="BM74" s="20"/>
    </row>
    <row r="75" spans="1:65" s="2" customFormat="1" ht="24">
      <c r="A75" s="613"/>
      <c r="B75" s="339"/>
      <c r="C75" s="169" t="s">
        <v>207</v>
      </c>
      <c r="D75" s="169" t="s">
        <v>14</v>
      </c>
      <c r="E75" s="170" t="s">
        <v>901</v>
      </c>
      <c r="F75" s="171" t="s">
        <v>902</v>
      </c>
      <c r="G75" s="172" t="s">
        <v>24</v>
      </c>
      <c r="H75" s="173">
        <v>2.268</v>
      </c>
      <c r="I75" s="174"/>
      <c r="J75" s="175">
        <f>ROUND(I75*H75,2)</f>
        <v>0</v>
      </c>
      <c r="K75" s="171" t="s">
        <v>0</v>
      </c>
      <c r="L75" s="532" t="s">
        <v>740</v>
      </c>
      <c r="M75" s="151" t="s">
        <v>900</v>
      </c>
      <c r="N75" s="168" t="s">
        <v>206</v>
      </c>
      <c r="S75" s="613"/>
      <c r="T75" s="612"/>
      <c r="U75" s="612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R75" s="20"/>
      <c r="AT75" s="20"/>
      <c r="AU75" s="20"/>
      <c r="AY75" s="8"/>
      <c r="BE75" s="21"/>
      <c r="BF75" s="21"/>
      <c r="BG75" s="21"/>
      <c r="BH75" s="21"/>
      <c r="BI75" s="21"/>
      <c r="BJ75" s="8"/>
      <c r="BK75" s="21"/>
      <c r="BL75" s="8"/>
      <c r="BM75" s="20"/>
    </row>
    <row r="76" spans="1:57" s="2" customFormat="1" ht="21.75" customHeight="1">
      <c r="A76" s="613"/>
      <c r="B76" s="108"/>
      <c r="C76" s="592" t="s">
        <v>250</v>
      </c>
      <c r="D76" s="592" t="s">
        <v>14</v>
      </c>
      <c r="E76" s="593" t="s">
        <v>903</v>
      </c>
      <c r="F76" s="594" t="s">
        <v>904</v>
      </c>
      <c r="G76" s="595" t="s">
        <v>24</v>
      </c>
      <c r="H76" s="580">
        <v>2.268</v>
      </c>
      <c r="I76" s="17"/>
      <c r="J76" s="607">
        <f>ROUND(I76*H76,2)</f>
        <v>0</v>
      </c>
      <c r="K76" s="594" t="s">
        <v>16</v>
      </c>
      <c r="L76" s="532" t="s">
        <v>740</v>
      </c>
      <c r="M76" s="151" t="s">
        <v>900</v>
      </c>
      <c r="N76" s="168" t="s">
        <v>194</v>
      </c>
      <c r="O76" s="613"/>
      <c r="P76" s="613"/>
      <c r="Q76" s="613"/>
      <c r="R76" s="613"/>
      <c r="S76" s="613"/>
      <c r="T76" s="613"/>
      <c r="U76" s="613"/>
      <c r="V76" s="613"/>
      <c r="W76" s="613"/>
      <c r="AJ76" s="20" t="s">
        <v>228</v>
      </c>
      <c r="AL76" s="20" t="s">
        <v>14</v>
      </c>
      <c r="AM76" s="20" t="s">
        <v>219</v>
      </c>
      <c r="AQ76" s="8" t="s">
        <v>220</v>
      </c>
      <c r="AW76" s="21">
        <f>IF(N76="základní",J76,0)</f>
        <v>0</v>
      </c>
      <c r="AX76" s="21">
        <f>IF(N76="snížená",J76,0)</f>
        <v>0</v>
      </c>
      <c r="AY76" s="21">
        <f>IF(N76="zákl. přenesená",J76,0)</f>
        <v>0</v>
      </c>
      <c r="AZ76" s="21">
        <f>IF(N76="sníž. přenesená",J76,0)</f>
        <v>0</v>
      </c>
      <c r="BA76" s="21">
        <f>IF(N76="nulová",J76,0)</f>
        <v>0</v>
      </c>
      <c r="BB76" s="8" t="s">
        <v>221</v>
      </c>
      <c r="BC76" s="21">
        <f>ROUND(I76*H76,2)</f>
        <v>0</v>
      </c>
      <c r="BD76" s="8" t="s">
        <v>228</v>
      </c>
      <c r="BE76" s="20" t="s">
        <v>919</v>
      </c>
    </row>
    <row r="77" spans="2:43" s="4" customFormat="1" ht="12">
      <c r="B77" s="109"/>
      <c r="C77" s="50"/>
      <c r="D77" s="596" t="s">
        <v>18</v>
      </c>
      <c r="E77" s="600" t="s">
        <v>0</v>
      </c>
      <c r="F77" s="584" t="s">
        <v>914</v>
      </c>
      <c r="G77" s="585"/>
      <c r="H77" s="586">
        <v>2.268</v>
      </c>
      <c r="I77" s="89"/>
      <c r="J77" s="50"/>
      <c r="K77" s="50"/>
      <c r="L77" s="544" t="s">
        <v>740</v>
      </c>
      <c r="M77" s="80" t="s">
        <v>900</v>
      </c>
      <c r="N77" s="126"/>
      <c r="AL77" s="22" t="s">
        <v>18</v>
      </c>
      <c r="AM77" s="22" t="s">
        <v>219</v>
      </c>
      <c r="AN77" s="4" t="s">
        <v>219</v>
      </c>
      <c r="AO77" s="4" t="s">
        <v>224</v>
      </c>
      <c r="AP77" s="4" t="s">
        <v>221</v>
      </c>
      <c r="AQ77" s="22" t="s">
        <v>220</v>
      </c>
    </row>
    <row r="78" spans="1:57" s="2" customFormat="1" ht="21.75" customHeight="1">
      <c r="A78" s="613"/>
      <c r="B78" s="108"/>
      <c r="C78" s="592" t="s">
        <v>228</v>
      </c>
      <c r="D78" s="592" t="s">
        <v>14</v>
      </c>
      <c r="E78" s="593" t="s">
        <v>893</v>
      </c>
      <c r="F78" s="594" t="s">
        <v>894</v>
      </c>
      <c r="G78" s="595" t="s">
        <v>24</v>
      </c>
      <c r="H78" s="580">
        <v>2.268</v>
      </c>
      <c r="I78" s="17"/>
      <c r="J78" s="607">
        <f>ROUND(I78*H78,2)</f>
        <v>0</v>
      </c>
      <c r="K78" s="594" t="s">
        <v>16</v>
      </c>
      <c r="L78" s="532" t="s">
        <v>740</v>
      </c>
      <c r="M78" s="151" t="s">
        <v>900</v>
      </c>
      <c r="N78" s="168" t="s">
        <v>194</v>
      </c>
      <c r="O78" s="613"/>
      <c r="P78" s="613"/>
      <c r="Q78" s="613"/>
      <c r="R78" s="613"/>
      <c r="S78" s="613"/>
      <c r="T78" s="613"/>
      <c r="U78" s="613"/>
      <c r="V78" s="613"/>
      <c r="W78" s="613"/>
      <c r="AJ78" s="20" t="s">
        <v>228</v>
      </c>
      <c r="AL78" s="20" t="s">
        <v>14</v>
      </c>
      <c r="AM78" s="20" t="s">
        <v>219</v>
      </c>
      <c r="AQ78" s="8" t="s">
        <v>220</v>
      </c>
      <c r="AW78" s="21">
        <f>IF(N78="základní",J78,0)</f>
        <v>0</v>
      </c>
      <c r="AX78" s="21">
        <f>IF(N78="snížená",J78,0)</f>
        <v>0</v>
      </c>
      <c r="AY78" s="21">
        <f>IF(N78="zákl. přenesená",J78,0)</f>
        <v>0</v>
      </c>
      <c r="AZ78" s="21">
        <f>IF(N78="sníž. přenesená",J78,0)</f>
        <v>0</v>
      </c>
      <c r="BA78" s="21">
        <f>IF(N78="nulová",J78,0)</f>
        <v>0</v>
      </c>
      <c r="BB78" s="8" t="s">
        <v>221</v>
      </c>
      <c r="BC78" s="21">
        <f>ROUND(I78*H78,2)</f>
        <v>0</v>
      </c>
      <c r="BD78" s="8" t="s">
        <v>228</v>
      </c>
      <c r="BE78" s="20" t="s">
        <v>920</v>
      </c>
    </row>
    <row r="79" spans="2:43" s="4" customFormat="1" ht="12">
      <c r="B79" s="109"/>
      <c r="C79" s="50"/>
      <c r="D79" s="596" t="s">
        <v>18</v>
      </c>
      <c r="E79" s="600" t="s">
        <v>0</v>
      </c>
      <c r="F79" s="584" t="s">
        <v>908</v>
      </c>
      <c r="G79" s="585"/>
      <c r="H79" s="586">
        <v>2.268</v>
      </c>
      <c r="I79" s="89"/>
      <c r="J79" s="50"/>
      <c r="K79" s="50"/>
      <c r="L79" s="544" t="s">
        <v>740</v>
      </c>
      <c r="M79" s="80" t="s">
        <v>900</v>
      </c>
      <c r="N79" s="126"/>
      <c r="AL79" s="22" t="s">
        <v>18</v>
      </c>
      <c r="AM79" s="22" t="s">
        <v>219</v>
      </c>
      <c r="AN79" s="4" t="s">
        <v>219</v>
      </c>
      <c r="AO79" s="4" t="s">
        <v>224</v>
      </c>
      <c r="AP79" s="4" t="s">
        <v>221</v>
      </c>
      <c r="AQ79" s="22" t="s">
        <v>220</v>
      </c>
    </row>
    <row r="80" spans="1:57" s="2" customFormat="1" ht="33" customHeight="1">
      <c r="A80" s="613"/>
      <c r="B80" s="108"/>
      <c r="C80" s="592" t="s">
        <v>881</v>
      </c>
      <c r="D80" s="592" t="s">
        <v>14</v>
      </c>
      <c r="E80" s="593" t="s">
        <v>888</v>
      </c>
      <c r="F80" s="594" t="s">
        <v>889</v>
      </c>
      <c r="G80" s="595" t="s">
        <v>24</v>
      </c>
      <c r="H80" s="580">
        <v>13.608</v>
      </c>
      <c r="I80" s="17"/>
      <c r="J80" s="607">
        <f>ROUND(I80*H80,2)</f>
        <v>0</v>
      </c>
      <c r="K80" s="594" t="s">
        <v>16</v>
      </c>
      <c r="L80" s="532" t="s">
        <v>740</v>
      </c>
      <c r="M80" s="151" t="s">
        <v>900</v>
      </c>
      <c r="N80" s="168" t="s">
        <v>194</v>
      </c>
      <c r="O80" s="613"/>
      <c r="P80" s="613"/>
      <c r="Q80" s="613"/>
      <c r="R80" s="613"/>
      <c r="S80" s="613"/>
      <c r="T80" s="613"/>
      <c r="U80" s="613"/>
      <c r="V80" s="613"/>
      <c r="W80" s="613"/>
      <c r="AJ80" s="20" t="s">
        <v>228</v>
      </c>
      <c r="AL80" s="20" t="s">
        <v>14</v>
      </c>
      <c r="AM80" s="20" t="s">
        <v>219</v>
      </c>
      <c r="AQ80" s="8" t="s">
        <v>220</v>
      </c>
      <c r="AW80" s="21">
        <f>IF(N80="základní",J80,0)</f>
        <v>0</v>
      </c>
      <c r="AX80" s="21">
        <f>IF(N80="snížená",J80,0)</f>
        <v>0</v>
      </c>
      <c r="AY80" s="21">
        <f>IF(N80="zákl. přenesená",J80,0)</f>
        <v>0</v>
      </c>
      <c r="AZ80" s="21">
        <f>IF(N80="sníž. přenesená",J80,0)</f>
        <v>0</v>
      </c>
      <c r="BA80" s="21">
        <f>IF(N80="nulová",J80,0)</f>
        <v>0</v>
      </c>
      <c r="BB80" s="8" t="s">
        <v>221</v>
      </c>
      <c r="BC80" s="21">
        <f>ROUND(I80*H80,2)</f>
        <v>0</v>
      </c>
      <c r="BD80" s="8" t="s">
        <v>228</v>
      </c>
      <c r="BE80" s="20" t="s">
        <v>921</v>
      </c>
    </row>
    <row r="81" spans="2:43" s="4" customFormat="1" ht="12">
      <c r="B81" s="109"/>
      <c r="C81" s="50"/>
      <c r="D81" s="596" t="s">
        <v>18</v>
      </c>
      <c r="E81" s="585"/>
      <c r="F81" s="584" t="s">
        <v>922</v>
      </c>
      <c r="G81" s="585"/>
      <c r="H81" s="586">
        <v>13.608</v>
      </c>
      <c r="I81" s="89"/>
      <c r="J81" s="50"/>
      <c r="K81" s="50"/>
      <c r="L81" s="544" t="s">
        <v>740</v>
      </c>
      <c r="M81" s="80" t="s">
        <v>900</v>
      </c>
      <c r="N81" s="126"/>
      <c r="AL81" s="22" t="s">
        <v>18</v>
      </c>
      <c r="AM81" s="22" t="s">
        <v>219</v>
      </c>
      <c r="AN81" s="4" t="s">
        <v>219</v>
      </c>
      <c r="AO81" s="4" t="s">
        <v>235</v>
      </c>
      <c r="AP81" s="4" t="s">
        <v>221</v>
      </c>
      <c r="AQ81" s="22" t="s">
        <v>220</v>
      </c>
    </row>
    <row r="82" spans="2:21" ht="12" thickBot="1">
      <c r="B82" s="122"/>
      <c r="C82" s="123"/>
      <c r="D82" s="123"/>
      <c r="E82" s="123"/>
      <c r="F82" s="123"/>
      <c r="G82" s="123"/>
      <c r="H82" s="123"/>
      <c r="I82" s="124"/>
      <c r="J82" s="123"/>
      <c r="K82" s="123"/>
      <c r="L82" s="123"/>
      <c r="M82" s="123"/>
      <c r="N82" s="125"/>
      <c r="T82" s="1"/>
      <c r="U82" s="1"/>
    </row>
    <row r="83" spans="2:21" ht="12" customHeight="1">
      <c r="B83" s="101"/>
      <c r="C83" s="103"/>
      <c r="D83" s="102" t="s">
        <v>5</v>
      </c>
      <c r="E83" s="103"/>
      <c r="F83" s="103"/>
      <c r="G83" s="103"/>
      <c r="H83" s="103"/>
      <c r="I83" s="104"/>
      <c r="J83" s="103"/>
      <c r="K83" s="103"/>
      <c r="L83" s="103"/>
      <c r="M83" s="103"/>
      <c r="N83" s="105"/>
      <c r="T83" s="1"/>
      <c r="U83" s="1"/>
    </row>
    <row r="84" spans="1:23" s="2" customFormat="1" ht="16.5" customHeight="1">
      <c r="A84" s="613"/>
      <c r="B84" s="106"/>
      <c r="C84" s="612"/>
      <c r="D84" s="612"/>
      <c r="E84" s="710" t="s">
        <v>43</v>
      </c>
      <c r="F84" s="711"/>
      <c r="G84" s="711"/>
      <c r="H84" s="711"/>
      <c r="I84" s="82"/>
      <c r="J84" s="612"/>
      <c r="K84" s="612"/>
      <c r="L84" s="65"/>
      <c r="M84" s="65"/>
      <c r="N84" s="126"/>
      <c r="O84" s="613"/>
      <c r="P84" s="613"/>
      <c r="Q84" s="613"/>
      <c r="R84" s="613"/>
      <c r="S84" s="613"/>
      <c r="T84" s="613"/>
      <c r="U84" s="613"/>
      <c r="V84" s="613"/>
      <c r="W84" s="613"/>
    </row>
    <row r="85" spans="1:23" s="2" customFormat="1" ht="12" customHeight="1">
      <c r="A85" s="613"/>
      <c r="B85" s="106"/>
      <c r="C85" s="612"/>
      <c r="D85" s="83" t="s">
        <v>7</v>
      </c>
      <c r="E85" s="612"/>
      <c r="F85" s="612"/>
      <c r="G85" s="612"/>
      <c r="H85" s="612"/>
      <c r="I85" s="82"/>
      <c r="J85" s="612"/>
      <c r="K85" s="612"/>
      <c r="L85" s="65"/>
      <c r="M85" s="65"/>
      <c r="N85" s="126"/>
      <c r="O85" s="613"/>
      <c r="P85" s="613"/>
      <c r="Q85" s="613"/>
      <c r="R85" s="613"/>
      <c r="S85" s="613"/>
      <c r="T85" s="613"/>
      <c r="U85" s="613"/>
      <c r="V85" s="613"/>
      <c r="W85" s="613"/>
    </row>
    <row r="86" spans="1:23" s="2" customFormat="1" ht="16.5" customHeight="1">
      <c r="A86" s="613"/>
      <c r="B86" s="106"/>
      <c r="C86" s="612"/>
      <c r="D86" s="612"/>
      <c r="E86" s="712" t="s">
        <v>923</v>
      </c>
      <c r="F86" s="711"/>
      <c r="G86" s="711"/>
      <c r="H86" s="711"/>
      <c r="I86" s="82"/>
      <c r="J86" s="612"/>
      <c r="K86" s="612"/>
      <c r="L86" s="65"/>
      <c r="M86" s="65"/>
      <c r="N86" s="126"/>
      <c r="O86" s="613"/>
      <c r="P86" s="613"/>
      <c r="Q86" s="613"/>
      <c r="R86" s="613"/>
      <c r="S86" s="613"/>
      <c r="T86" s="613"/>
      <c r="U86" s="613"/>
      <c r="V86" s="613"/>
      <c r="W86" s="613"/>
    </row>
    <row r="87" spans="1:23" s="2" customFormat="1" ht="12">
      <c r="A87" s="613"/>
      <c r="B87" s="106"/>
      <c r="C87" s="612"/>
      <c r="D87" s="612"/>
      <c r="E87" s="612"/>
      <c r="F87" s="612"/>
      <c r="G87" s="612"/>
      <c r="H87" s="612"/>
      <c r="I87" s="82"/>
      <c r="J87" s="612"/>
      <c r="K87" s="612"/>
      <c r="L87" s="65"/>
      <c r="M87" s="65"/>
      <c r="N87" s="126"/>
      <c r="O87" s="613"/>
      <c r="P87" s="613"/>
      <c r="Q87" s="613"/>
      <c r="R87" s="613"/>
      <c r="S87" s="613"/>
      <c r="T87" s="613"/>
      <c r="U87" s="613"/>
      <c r="V87" s="613"/>
      <c r="W87" s="613"/>
    </row>
    <row r="88" spans="1:65" s="2" customFormat="1" ht="24">
      <c r="A88" s="613"/>
      <c r="B88" s="339"/>
      <c r="C88" s="169" t="s">
        <v>207</v>
      </c>
      <c r="D88" s="169" t="s">
        <v>14</v>
      </c>
      <c r="E88" s="170" t="s">
        <v>898</v>
      </c>
      <c r="F88" s="171" t="s">
        <v>899</v>
      </c>
      <c r="G88" s="172" t="s">
        <v>24</v>
      </c>
      <c r="H88" s="173">
        <v>265.392</v>
      </c>
      <c r="I88" s="174"/>
      <c r="J88" s="175">
        <f>ROUND(I88*H88,2)</f>
        <v>0</v>
      </c>
      <c r="K88" s="171" t="s">
        <v>0</v>
      </c>
      <c r="L88" s="532" t="s">
        <v>740</v>
      </c>
      <c r="M88" s="151" t="s">
        <v>900</v>
      </c>
      <c r="N88" s="168" t="s">
        <v>206</v>
      </c>
      <c r="S88" s="613"/>
      <c r="T88" s="612"/>
      <c r="U88" s="612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R88" s="20"/>
      <c r="AT88" s="20"/>
      <c r="AU88" s="20"/>
      <c r="AY88" s="8"/>
      <c r="BE88" s="21"/>
      <c r="BF88" s="21"/>
      <c r="BG88" s="21"/>
      <c r="BH88" s="21"/>
      <c r="BI88" s="21"/>
      <c r="BJ88" s="8"/>
      <c r="BK88" s="21"/>
      <c r="BL88" s="8"/>
      <c r="BM88" s="20"/>
    </row>
    <row r="89" spans="1:65" s="2" customFormat="1" ht="24">
      <c r="A89" s="613"/>
      <c r="B89" s="339"/>
      <c r="C89" s="169" t="s">
        <v>207</v>
      </c>
      <c r="D89" s="169" t="s">
        <v>14</v>
      </c>
      <c r="E89" s="170" t="s">
        <v>901</v>
      </c>
      <c r="F89" s="171" t="s">
        <v>902</v>
      </c>
      <c r="G89" s="172" t="s">
        <v>24</v>
      </c>
      <c r="H89" s="173">
        <v>265.392</v>
      </c>
      <c r="I89" s="174"/>
      <c r="J89" s="175">
        <f>ROUND(I89*H89,2)</f>
        <v>0</v>
      </c>
      <c r="K89" s="171" t="s">
        <v>0</v>
      </c>
      <c r="L89" s="532" t="s">
        <v>740</v>
      </c>
      <c r="M89" s="151" t="s">
        <v>900</v>
      </c>
      <c r="N89" s="168" t="s">
        <v>206</v>
      </c>
      <c r="S89" s="613"/>
      <c r="T89" s="612"/>
      <c r="U89" s="612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57" s="2" customFormat="1" ht="21.75" customHeight="1">
      <c r="A90" s="613"/>
      <c r="B90" s="108"/>
      <c r="C90" s="592" t="s">
        <v>250</v>
      </c>
      <c r="D90" s="592" t="s">
        <v>14</v>
      </c>
      <c r="E90" s="593" t="s">
        <v>903</v>
      </c>
      <c r="F90" s="594" t="s">
        <v>904</v>
      </c>
      <c r="G90" s="595" t="s">
        <v>24</v>
      </c>
      <c r="H90" s="580">
        <v>265.392</v>
      </c>
      <c r="I90" s="17"/>
      <c r="J90" s="607">
        <f>ROUND(I90*H90,2)</f>
        <v>0</v>
      </c>
      <c r="K90" s="594" t="s">
        <v>16</v>
      </c>
      <c r="L90" s="532" t="s">
        <v>740</v>
      </c>
      <c r="M90" s="151" t="s">
        <v>900</v>
      </c>
      <c r="N90" s="168" t="s">
        <v>194</v>
      </c>
      <c r="O90" s="613"/>
      <c r="P90" s="613"/>
      <c r="Q90" s="613"/>
      <c r="R90" s="613"/>
      <c r="S90" s="613"/>
      <c r="T90" s="613"/>
      <c r="U90" s="613"/>
      <c r="V90" s="613"/>
      <c r="W90" s="613"/>
      <c r="AJ90" s="20" t="s">
        <v>228</v>
      </c>
      <c r="AL90" s="20" t="s">
        <v>14</v>
      </c>
      <c r="AM90" s="20" t="s">
        <v>219</v>
      </c>
      <c r="AQ90" s="8" t="s">
        <v>220</v>
      </c>
      <c r="AW90" s="21">
        <f>IF(N90="základní",J90,0)</f>
        <v>0</v>
      </c>
      <c r="AX90" s="21">
        <f>IF(N90="snížená",J90,0)</f>
        <v>0</v>
      </c>
      <c r="AY90" s="21">
        <f>IF(N90="zákl. přenesená",J90,0)</f>
        <v>0</v>
      </c>
      <c r="AZ90" s="21">
        <f>IF(N90="sníž. přenesená",J90,0)</f>
        <v>0</v>
      </c>
      <c r="BA90" s="21">
        <f>IF(N90="nulová",J90,0)</f>
        <v>0</v>
      </c>
      <c r="BB90" s="8" t="s">
        <v>221</v>
      </c>
      <c r="BC90" s="21">
        <f>ROUND(I90*H90,2)</f>
        <v>0</v>
      </c>
      <c r="BD90" s="8" t="s">
        <v>228</v>
      </c>
      <c r="BE90" s="20" t="s">
        <v>924</v>
      </c>
    </row>
    <row r="91" spans="2:43" s="4" customFormat="1" ht="12">
      <c r="B91" s="109"/>
      <c r="C91" s="50"/>
      <c r="D91" s="596" t="s">
        <v>18</v>
      </c>
      <c r="E91" s="600" t="s">
        <v>0</v>
      </c>
      <c r="F91" s="584" t="s">
        <v>925</v>
      </c>
      <c r="G91" s="585"/>
      <c r="H91" s="586">
        <v>265.392</v>
      </c>
      <c r="I91" s="89"/>
      <c r="J91" s="50"/>
      <c r="K91" s="50"/>
      <c r="L91" s="544" t="s">
        <v>740</v>
      </c>
      <c r="M91" s="80" t="s">
        <v>900</v>
      </c>
      <c r="N91" s="126"/>
      <c r="AL91" s="22" t="s">
        <v>18</v>
      </c>
      <c r="AM91" s="22" t="s">
        <v>219</v>
      </c>
      <c r="AN91" s="4" t="s">
        <v>219</v>
      </c>
      <c r="AO91" s="4" t="s">
        <v>224</v>
      </c>
      <c r="AP91" s="4" t="s">
        <v>221</v>
      </c>
      <c r="AQ91" s="22" t="s">
        <v>220</v>
      </c>
    </row>
    <row r="92" spans="1:57" s="2" customFormat="1" ht="21.75" customHeight="1">
      <c r="A92" s="613"/>
      <c r="B92" s="108"/>
      <c r="C92" s="592" t="s">
        <v>228</v>
      </c>
      <c r="D92" s="592" t="s">
        <v>14</v>
      </c>
      <c r="E92" s="593" t="s">
        <v>893</v>
      </c>
      <c r="F92" s="594" t="s">
        <v>894</v>
      </c>
      <c r="G92" s="595" t="s">
        <v>24</v>
      </c>
      <c r="H92" s="580">
        <v>265.392</v>
      </c>
      <c r="I92" s="17"/>
      <c r="J92" s="607">
        <f>ROUND(I92*H92,2)</f>
        <v>0</v>
      </c>
      <c r="K92" s="594" t="s">
        <v>16</v>
      </c>
      <c r="L92" s="532" t="s">
        <v>740</v>
      </c>
      <c r="M92" s="151" t="s">
        <v>900</v>
      </c>
      <c r="N92" s="168" t="s">
        <v>194</v>
      </c>
      <c r="O92" s="613"/>
      <c r="P92" s="613"/>
      <c r="Q92" s="613"/>
      <c r="R92" s="613"/>
      <c r="S92" s="613"/>
      <c r="T92" s="613"/>
      <c r="U92" s="613"/>
      <c r="V92" s="613"/>
      <c r="W92" s="613"/>
      <c r="AJ92" s="20" t="s">
        <v>228</v>
      </c>
      <c r="AL92" s="20" t="s">
        <v>14</v>
      </c>
      <c r="AM92" s="20" t="s">
        <v>219</v>
      </c>
      <c r="AQ92" s="8" t="s">
        <v>220</v>
      </c>
      <c r="AW92" s="21">
        <f>IF(N92="základní",J92,0)</f>
        <v>0</v>
      </c>
      <c r="AX92" s="21">
        <f>IF(N92="snížená",J92,0)</f>
        <v>0</v>
      </c>
      <c r="AY92" s="21">
        <f>IF(N92="zákl. přenesená",J92,0)</f>
        <v>0</v>
      </c>
      <c r="AZ92" s="21">
        <f>IF(N92="sníž. přenesená",J92,0)</f>
        <v>0</v>
      </c>
      <c r="BA92" s="21">
        <f>IF(N92="nulová",J92,0)</f>
        <v>0</v>
      </c>
      <c r="BB92" s="8" t="s">
        <v>221</v>
      </c>
      <c r="BC92" s="21">
        <f>ROUND(I92*H92,2)</f>
        <v>0</v>
      </c>
      <c r="BD92" s="8" t="s">
        <v>228</v>
      </c>
      <c r="BE92" s="20" t="s">
        <v>926</v>
      </c>
    </row>
    <row r="93" spans="2:43" s="4" customFormat="1" ht="12">
      <c r="B93" s="109"/>
      <c r="C93" s="50"/>
      <c r="D93" s="596" t="s">
        <v>18</v>
      </c>
      <c r="E93" s="600" t="s">
        <v>0</v>
      </c>
      <c r="F93" s="584" t="s">
        <v>908</v>
      </c>
      <c r="G93" s="585"/>
      <c r="H93" s="586">
        <v>265.392</v>
      </c>
      <c r="I93" s="89"/>
      <c r="J93" s="50"/>
      <c r="K93" s="50"/>
      <c r="L93" s="544" t="s">
        <v>740</v>
      </c>
      <c r="M93" s="80" t="s">
        <v>900</v>
      </c>
      <c r="N93" s="126"/>
      <c r="AL93" s="22" t="s">
        <v>18</v>
      </c>
      <c r="AM93" s="22" t="s">
        <v>219</v>
      </c>
      <c r="AN93" s="4" t="s">
        <v>219</v>
      </c>
      <c r="AO93" s="4" t="s">
        <v>224</v>
      </c>
      <c r="AP93" s="4" t="s">
        <v>221</v>
      </c>
      <c r="AQ93" s="22" t="s">
        <v>220</v>
      </c>
    </row>
    <row r="94" spans="1:57" s="2" customFormat="1" ht="33" customHeight="1">
      <c r="A94" s="613"/>
      <c r="B94" s="108"/>
      <c r="C94" s="592" t="s">
        <v>881</v>
      </c>
      <c r="D94" s="592" t="s">
        <v>14</v>
      </c>
      <c r="E94" s="593" t="s">
        <v>888</v>
      </c>
      <c r="F94" s="594" t="s">
        <v>889</v>
      </c>
      <c r="G94" s="595" t="s">
        <v>24</v>
      </c>
      <c r="H94" s="580">
        <v>1592.352</v>
      </c>
      <c r="I94" s="17"/>
      <c r="J94" s="607">
        <f>ROUND(I94*H94,2)</f>
        <v>0</v>
      </c>
      <c r="K94" s="594" t="s">
        <v>16</v>
      </c>
      <c r="L94" s="532" t="s">
        <v>740</v>
      </c>
      <c r="M94" s="151" t="s">
        <v>900</v>
      </c>
      <c r="N94" s="168" t="s">
        <v>194</v>
      </c>
      <c r="O94" s="613"/>
      <c r="P94" s="613"/>
      <c r="Q94" s="613"/>
      <c r="R94" s="613"/>
      <c r="S94" s="613"/>
      <c r="T94" s="613"/>
      <c r="U94" s="613"/>
      <c r="V94" s="613"/>
      <c r="W94" s="613"/>
      <c r="AJ94" s="20" t="s">
        <v>228</v>
      </c>
      <c r="AL94" s="20" t="s">
        <v>14</v>
      </c>
      <c r="AM94" s="20" t="s">
        <v>219</v>
      </c>
      <c r="AQ94" s="8" t="s">
        <v>220</v>
      </c>
      <c r="AW94" s="21">
        <f>IF(N94="základní",J94,0)</f>
        <v>0</v>
      </c>
      <c r="AX94" s="21">
        <f>IF(N94="snížená",J94,0)</f>
        <v>0</v>
      </c>
      <c r="AY94" s="21">
        <f>IF(N94="zákl. přenesená",J94,0)</f>
        <v>0</v>
      </c>
      <c r="AZ94" s="21">
        <f>IF(N94="sníž. přenesená",J94,0)</f>
        <v>0</v>
      </c>
      <c r="BA94" s="21">
        <f>IF(N94="nulová",J94,0)</f>
        <v>0</v>
      </c>
      <c r="BB94" s="8" t="s">
        <v>221</v>
      </c>
      <c r="BC94" s="21">
        <f>ROUND(I94*H94,2)</f>
        <v>0</v>
      </c>
      <c r="BD94" s="8" t="s">
        <v>228</v>
      </c>
      <c r="BE94" s="20" t="s">
        <v>927</v>
      </c>
    </row>
    <row r="95" spans="2:43" s="4" customFormat="1" ht="12">
      <c r="B95" s="109"/>
      <c r="C95" s="50"/>
      <c r="D95" s="596" t="s">
        <v>18</v>
      </c>
      <c r="E95" s="585"/>
      <c r="F95" s="584" t="s">
        <v>928</v>
      </c>
      <c r="G95" s="585"/>
      <c r="H95" s="586">
        <v>1592.352</v>
      </c>
      <c r="I95" s="89"/>
      <c r="J95" s="50"/>
      <c r="K95" s="50"/>
      <c r="L95" s="544" t="s">
        <v>740</v>
      </c>
      <c r="M95" s="80" t="s">
        <v>900</v>
      </c>
      <c r="N95" s="126"/>
      <c r="AL95" s="22" t="s">
        <v>18</v>
      </c>
      <c r="AM95" s="22" t="s">
        <v>219</v>
      </c>
      <c r="AN95" s="4" t="s">
        <v>219</v>
      </c>
      <c r="AO95" s="4" t="s">
        <v>235</v>
      </c>
      <c r="AP95" s="4" t="s">
        <v>221</v>
      </c>
      <c r="AQ95" s="22" t="s">
        <v>220</v>
      </c>
    </row>
    <row r="96" spans="2:21" ht="12" thickBot="1">
      <c r="B96" s="122"/>
      <c r="C96" s="123"/>
      <c r="D96" s="123"/>
      <c r="E96" s="123"/>
      <c r="F96" s="123"/>
      <c r="G96" s="123"/>
      <c r="H96" s="123"/>
      <c r="I96" s="124"/>
      <c r="J96" s="123"/>
      <c r="K96" s="123"/>
      <c r="L96" s="123"/>
      <c r="M96" s="123"/>
      <c r="N96" s="125"/>
      <c r="T96" s="1"/>
      <c r="U96" s="1"/>
    </row>
    <row r="97" spans="2:21" ht="12" customHeight="1">
      <c r="B97" s="101"/>
      <c r="C97" s="103"/>
      <c r="D97" s="102" t="s">
        <v>5</v>
      </c>
      <c r="E97" s="103"/>
      <c r="F97" s="103"/>
      <c r="G97" s="103"/>
      <c r="H97" s="103"/>
      <c r="I97" s="104"/>
      <c r="J97" s="103"/>
      <c r="K97" s="103"/>
      <c r="L97" s="103"/>
      <c r="M97" s="103"/>
      <c r="N97" s="105"/>
      <c r="T97" s="1"/>
      <c r="U97" s="1"/>
    </row>
    <row r="98" spans="1:23" s="2" customFormat="1" ht="16.5" customHeight="1">
      <c r="A98" s="613"/>
      <c r="B98" s="106"/>
      <c r="C98" s="612"/>
      <c r="D98" s="612"/>
      <c r="E98" s="710" t="s">
        <v>43</v>
      </c>
      <c r="F98" s="711"/>
      <c r="G98" s="711"/>
      <c r="H98" s="711"/>
      <c r="I98" s="82"/>
      <c r="J98" s="612"/>
      <c r="K98" s="612"/>
      <c r="L98" s="65"/>
      <c r="M98" s="65"/>
      <c r="N98" s="126"/>
      <c r="O98" s="613"/>
      <c r="P98" s="613"/>
      <c r="Q98" s="613"/>
      <c r="R98" s="613"/>
      <c r="S98" s="613"/>
      <c r="T98" s="613"/>
      <c r="U98" s="613"/>
      <c r="V98" s="613"/>
      <c r="W98" s="613"/>
    </row>
    <row r="99" spans="1:23" s="2" customFormat="1" ht="12" customHeight="1">
      <c r="A99" s="613"/>
      <c r="B99" s="106"/>
      <c r="C99" s="612"/>
      <c r="D99" s="83" t="s">
        <v>7</v>
      </c>
      <c r="E99" s="612"/>
      <c r="F99" s="612"/>
      <c r="G99" s="612"/>
      <c r="H99" s="612"/>
      <c r="I99" s="82"/>
      <c r="J99" s="612"/>
      <c r="K99" s="612"/>
      <c r="L99" s="65"/>
      <c r="M99" s="65"/>
      <c r="N99" s="126"/>
      <c r="O99" s="613"/>
      <c r="P99" s="613"/>
      <c r="Q99" s="613"/>
      <c r="R99" s="613"/>
      <c r="S99" s="613"/>
      <c r="T99" s="613"/>
      <c r="U99" s="613"/>
      <c r="V99" s="613"/>
      <c r="W99" s="613"/>
    </row>
    <row r="100" spans="1:23" s="2" customFormat="1" ht="16.5" customHeight="1">
      <c r="A100" s="613"/>
      <c r="B100" s="106"/>
      <c r="C100" s="612"/>
      <c r="D100" s="612"/>
      <c r="E100" s="712" t="s">
        <v>929</v>
      </c>
      <c r="F100" s="711"/>
      <c r="G100" s="711"/>
      <c r="H100" s="711"/>
      <c r="I100" s="82"/>
      <c r="J100" s="612"/>
      <c r="K100" s="612"/>
      <c r="L100" s="65"/>
      <c r="M100" s="65"/>
      <c r="N100" s="126"/>
      <c r="O100" s="613"/>
      <c r="P100" s="613"/>
      <c r="Q100" s="613"/>
      <c r="R100" s="613"/>
      <c r="S100" s="613"/>
      <c r="T100" s="613"/>
      <c r="U100" s="613"/>
      <c r="V100" s="613"/>
      <c r="W100" s="613"/>
    </row>
    <row r="101" spans="1:23" s="2" customFormat="1" ht="12">
      <c r="A101" s="613"/>
      <c r="B101" s="106"/>
      <c r="C101" s="612"/>
      <c r="D101" s="612"/>
      <c r="E101" s="612"/>
      <c r="F101" s="612"/>
      <c r="G101" s="612"/>
      <c r="H101" s="612"/>
      <c r="I101" s="82"/>
      <c r="J101" s="612"/>
      <c r="K101" s="612"/>
      <c r="L101" s="65"/>
      <c r="M101" s="65"/>
      <c r="N101" s="126"/>
      <c r="O101" s="613"/>
      <c r="P101" s="613"/>
      <c r="Q101" s="613"/>
      <c r="R101" s="613"/>
      <c r="S101" s="613"/>
      <c r="T101" s="613"/>
      <c r="U101" s="613"/>
      <c r="V101" s="613"/>
      <c r="W101" s="613"/>
    </row>
    <row r="102" spans="1:65" s="2" customFormat="1" ht="24">
      <c r="A102" s="613"/>
      <c r="B102" s="339"/>
      <c r="C102" s="169" t="s">
        <v>207</v>
      </c>
      <c r="D102" s="169" t="s">
        <v>14</v>
      </c>
      <c r="E102" s="170" t="s">
        <v>898</v>
      </c>
      <c r="F102" s="171" t="s">
        <v>899</v>
      </c>
      <c r="G102" s="172" t="s">
        <v>24</v>
      </c>
      <c r="H102" s="173">
        <v>270.845</v>
      </c>
      <c r="I102" s="174"/>
      <c r="J102" s="175">
        <f>ROUND(I102*H102,2)</f>
        <v>0</v>
      </c>
      <c r="K102" s="171" t="s">
        <v>0</v>
      </c>
      <c r="L102" s="532" t="s">
        <v>740</v>
      </c>
      <c r="M102" s="151" t="s">
        <v>900</v>
      </c>
      <c r="N102" s="168" t="s">
        <v>206</v>
      </c>
      <c r="S102" s="613"/>
      <c r="T102" s="612"/>
      <c r="U102" s="612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R102" s="20"/>
      <c r="AT102" s="20"/>
      <c r="AU102" s="20"/>
      <c r="AY102" s="8"/>
      <c r="BE102" s="21"/>
      <c r="BF102" s="21"/>
      <c r="BG102" s="21"/>
      <c r="BH102" s="21"/>
      <c r="BI102" s="21"/>
      <c r="BJ102" s="8"/>
      <c r="BK102" s="21"/>
      <c r="BL102" s="8"/>
      <c r="BM102" s="20"/>
    </row>
    <row r="103" spans="1:65" s="2" customFormat="1" ht="24">
      <c r="A103" s="613"/>
      <c r="B103" s="339"/>
      <c r="C103" s="169" t="s">
        <v>207</v>
      </c>
      <c r="D103" s="169" t="s">
        <v>14</v>
      </c>
      <c r="E103" s="170" t="s">
        <v>901</v>
      </c>
      <c r="F103" s="171" t="s">
        <v>902</v>
      </c>
      <c r="G103" s="172" t="s">
        <v>24</v>
      </c>
      <c r="H103" s="173">
        <v>127.341</v>
      </c>
      <c r="I103" s="174"/>
      <c r="J103" s="175">
        <f>ROUND(I103*H103,2)</f>
        <v>0</v>
      </c>
      <c r="K103" s="171" t="s">
        <v>0</v>
      </c>
      <c r="L103" s="532" t="s">
        <v>740</v>
      </c>
      <c r="M103" s="151" t="s">
        <v>900</v>
      </c>
      <c r="N103" s="168" t="s">
        <v>206</v>
      </c>
      <c r="S103" s="613"/>
      <c r="T103" s="612"/>
      <c r="U103" s="612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R103" s="20"/>
      <c r="AT103" s="20"/>
      <c r="AU103" s="20"/>
      <c r="AY103" s="8"/>
      <c r="BE103" s="21"/>
      <c r="BF103" s="21"/>
      <c r="BG103" s="21"/>
      <c r="BH103" s="21"/>
      <c r="BI103" s="21"/>
      <c r="BJ103" s="8"/>
      <c r="BK103" s="21"/>
      <c r="BL103" s="8"/>
      <c r="BM103" s="20"/>
    </row>
    <row r="104" spans="1:57" s="2" customFormat="1" ht="21.75" customHeight="1">
      <c r="A104" s="613"/>
      <c r="B104" s="108"/>
      <c r="C104" s="592" t="s">
        <v>627</v>
      </c>
      <c r="D104" s="592" t="s">
        <v>14</v>
      </c>
      <c r="E104" s="593" t="s">
        <v>903</v>
      </c>
      <c r="F104" s="594" t="s">
        <v>904</v>
      </c>
      <c r="G104" s="595" t="s">
        <v>24</v>
      </c>
      <c r="H104" s="580">
        <v>669.031</v>
      </c>
      <c r="I104" s="17"/>
      <c r="J104" s="607">
        <f>ROUND(I104*H104,2)</f>
        <v>0</v>
      </c>
      <c r="K104" s="594" t="s">
        <v>16</v>
      </c>
      <c r="L104" s="532" t="s">
        <v>740</v>
      </c>
      <c r="M104" s="151" t="s">
        <v>900</v>
      </c>
      <c r="N104" s="168" t="s">
        <v>194</v>
      </c>
      <c r="O104" s="613"/>
      <c r="P104" s="613"/>
      <c r="Q104" s="613"/>
      <c r="R104" s="613"/>
      <c r="S104" s="613"/>
      <c r="T104" s="613"/>
      <c r="U104" s="613"/>
      <c r="V104" s="613"/>
      <c r="W104" s="613"/>
      <c r="AJ104" s="20" t="s">
        <v>228</v>
      </c>
      <c r="AL104" s="20" t="s">
        <v>14</v>
      </c>
      <c r="AM104" s="20" t="s">
        <v>219</v>
      </c>
      <c r="AQ104" s="8" t="s">
        <v>220</v>
      </c>
      <c r="AW104" s="21">
        <f>IF(N104="základní",J104,0)</f>
        <v>0</v>
      </c>
      <c r="AX104" s="21">
        <f>IF(N104="snížená",J104,0)</f>
        <v>0</v>
      </c>
      <c r="AY104" s="21">
        <f>IF(N104="zákl. přenesená",J104,0)</f>
        <v>0</v>
      </c>
      <c r="AZ104" s="21">
        <f>IF(N104="sníž. přenesená",J104,0)</f>
        <v>0</v>
      </c>
      <c r="BA104" s="21">
        <f>IF(N104="nulová",J104,0)</f>
        <v>0</v>
      </c>
      <c r="BB104" s="8" t="s">
        <v>221</v>
      </c>
      <c r="BC104" s="21">
        <f>ROUND(I104*H104,2)</f>
        <v>0</v>
      </c>
      <c r="BD104" s="8" t="s">
        <v>228</v>
      </c>
      <c r="BE104" s="20" t="s">
        <v>930</v>
      </c>
    </row>
    <row r="105" spans="2:43" s="4" customFormat="1" ht="12">
      <c r="B105" s="109"/>
      <c r="C105" s="50"/>
      <c r="D105" s="596" t="s">
        <v>18</v>
      </c>
      <c r="E105" s="600" t="s">
        <v>0</v>
      </c>
      <c r="F105" s="584" t="s">
        <v>931</v>
      </c>
      <c r="G105" s="585"/>
      <c r="H105" s="586">
        <v>398.186</v>
      </c>
      <c r="I105" s="89"/>
      <c r="J105" s="50"/>
      <c r="K105" s="50"/>
      <c r="L105" s="544" t="s">
        <v>740</v>
      </c>
      <c r="M105" s="80" t="s">
        <v>900</v>
      </c>
      <c r="N105" s="126"/>
      <c r="AL105" s="22" t="s">
        <v>18</v>
      </c>
      <c r="AM105" s="22" t="s">
        <v>219</v>
      </c>
      <c r="AN105" s="4" t="s">
        <v>219</v>
      </c>
      <c r="AO105" s="4" t="s">
        <v>224</v>
      </c>
      <c r="AP105" s="4" t="s">
        <v>225</v>
      </c>
      <c r="AQ105" s="22" t="s">
        <v>220</v>
      </c>
    </row>
    <row r="106" spans="2:43" s="4" customFormat="1" ht="12">
      <c r="B106" s="109"/>
      <c r="C106" s="50"/>
      <c r="D106" s="596" t="s">
        <v>18</v>
      </c>
      <c r="E106" s="600" t="s">
        <v>0</v>
      </c>
      <c r="F106" s="584" t="s">
        <v>932</v>
      </c>
      <c r="G106" s="585"/>
      <c r="H106" s="586">
        <v>270.845</v>
      </c>
      <c r="I106" s="89"/>
      <c r="J106" s="50"/>
      <c r="K106" s="50"/>
      <c r="L106" s="544" t="s">
        <v>740</v>
      </c>
      <c r="M106" s="80" t="s">
        <v>900</v>
      </c>
      <c r="N106" s="126"/>
      <c r="AL106" s="22" t="s">
        <v>18</v>
      </c>
      <c r="AM106" s="22" t="s">
        <v>219</v>
      </c>
      <c r="AN106" s="4" t="s">
        <v>219</v>
      </c>
      <c r="AO106" s="4" t="s">
        <v>224</v>
      </c>
      <c r="AP106" s="4" t="s">
        <v>225</v>
      </c>
      <c r="AQ106" s="22" t="s">
        <v>220</v>
      </c>
    </row>
    <row r="107" spans="2:43" s="6" customFormat="1" ht="12">
      <c r="B107" s="131"/>
      <c r="C107" s="68"/>
      <c r="D107" s="596" t="s">
        <v>18</v>
      </c>
      <c r="E107" s="601" t="s">
        <v>0</v>
      </c>
      <c r="F107" s="588" t="s">
        <v>22</v>
      </c>
      <c r="G107" s="589"/>
      <c r="H107" s="590">
        <v>669.031</v>
      </c>
      <c r="I107" s="591"/>
      <c r="J107" s="68"/>
      <c r="K107" s="68"/>
      <c r="L107" s="544" t="s">
        <v>740</v>
      </c>
      <c r="M107" s="80" t="s">
        <v>900</v>
      </c>
      <c r="N107" s="126"/>
      <c r="AL107" s="26" t="s">
        <v>18</v>
      </c>
      <c r="AM107" s="26" t="s">
        <v>219</v>
      </c>
      <c r="AN107" s="6" t="s">
        <v>228</v>
      </c>
      <c r="AO107" s="6" t="s">
        <v>224</v>
      </c>
      <c r="AP107" s="6" t="s">
        <v>221</v>
      </c>
      <c r="AQ107" s="26" t="s">
        <v>220</v>
      </c>
    </row>
    <row r="108" spans="1:57" s="2" customFormat="1" ht="21.75" customHeight="1">
      <c r="A108" s="613"/>
      <c r="B108" s="108"/>
      <c r="C108" s="592" t="s">
        <v>281</v>
      </c>
      <c r="D108" s="592" t="s">
        <v>14</v>
      </c>
      <c r="E108" s="593" t="s">
        <v>893</v>
      </c>
      <c r="F108" s="594" t="s">
        <v>894</v>
      </c>
      <c r="G108" s="595" t="s">
        <v>24</v>
      </c>
      <c r="H108" s="580">
        <v>127.341</v>
      </c>
      <c r="I108" s="17"/>
      <c r="J108" s="607">
        <f>ROUND(I108*H108,2)</f>
        <v>0</v>
      </c>
      <c r="K108" s="594" t="s">
        <v>16</v>
      </c>
      <c r="L108" s="532" t="s">
        <v>740</v>
      </c>
      <c r="M108" s="151" t="s">
        <v>900</v>
      </c>
      <c r="N108" s="168" t="s">
        <v>194</v>
      </c>
      <c r="O108" s="613"/>
      <c r="P108" s="613"/>
      <c r="Q108" s="613"/>
      <c r="R108" s="613"/>
      <c r="S108" s="613"/>
      <c r="T108" s="613"/>
      <c r="U108" s="613"/>
      <c r="V108" s="613"/>
      <c r="W108" s="613"/>
      <c r="AJ108" s="20" t="s">
        <v>228</v>
      </c>
      <c r="AL108" s="20" t="s">
        <v>14</v>
      </c>
      <c r="AM108" s="20" t="s">
        <v>219</v>
      </c>
      <c r="AQ108" s="8" t="s">
        <v>220</v>
      </c>
      <c r="AW108" s="21">
        <f>IF(N108="základní",J108,0)</f>
        <v>0</v>
      </c>
      <c r="AX108" s="21">
        <f>IF(N108="snížená",J108,0)</f>
        <v>0</v>
      </c>
      <c r="AY108" s="21">
        <f>IF(N108="zákl. přenesená",J108,0)</f>
        <v>0</v>
      </c>
      <c r="AZ108" s="21">
        <f>IF(N108="sníž. přenesená",J108,0)</f>
        <v>0</v>
      </c>
      <c r="BA108" s="21">
        <f>IF(N108="nulová",J108,0)</f>
        <v>0</v>
      </c>
      <c r="BB108" s="8" t="s">
        <v>221</v>
      </c>
      <c r="BC108" s="21">
        <f>ROUND(I108*H108,2)</f>
        <v>0</v>
      </c>
      <c r="BD108" s="8" t="s">
        <v>228</v>
      </c>
      <c r="BE108" s="20" t="s">
        <v>933</v>
      </c>
    </row>
    <row r="109" spans="2:43" s="4" customFormat="1" ht="12">
      <c r="B109" s="109"/>
      <c r="C109" s="50"/>
      <c r="D109" s="596" t="s">
        <v>18</v>
      </c>
      <c r="E109" s="600" t="s">
        <v>0</v>
      </c>
      <c r="F109" s="584" t="s">
        <v>934</v>
      </c>
      <c r="G109" s="585"/>
      <c r="H109" s="586">
        <v>127.341</v>
      </c>
      <c r="I109" s="89"/>
      <c r="J109" s="50"/>
      <c r="K109" s="50"/>
      <c r="L109" s="544" t="s">
        <v>740</v>
      </c>
      <c r="M109" s="80" t="s">
        <v>900</v>
      </c>
      <c r="N109" s="126"/>
      <c r="AL109" s="22" t="s">
        <v>18</v>
      </c>
      <c r="AM109" s="22" t="s">
        <v>219</v>
      </c>
      <c r="AN109" s="4" t="s">
        <v>219</v>
      </c>
      <c r="AO109" s="4" t="s">
        <v>224</v>
      </c>
      <c r="AP109" s="4" t="s">
        <v>221</v>
      </c>
      <c r="AQ109" s="22" t="s">
        <v>220</v>
      </c>
    </row>
    <row r="110" spans="1:57" s="2" customFormat="1" ht="33" customHeight="1">
      <c r="A110" s="613"/>
      <c r="B110" s="108"/>
      <c r="C110" s="592" t="s">
        <v>288</v>
      </c>
      <c r="D110" s="592" t="s">
        <v>14</v>
      </c>
      <c r="E110" s="593" t="s">
        <v>888</v>
      </c>
      <c r="F110" s="594" t="s">
        <v>889</v>
      </c>
      <c r="G110" s="595" t="s">
        <v>24</v>
      </c>
      <c r="H110" s="580">
        <v>764.046</v>
      </c>
      <c r="I110" s="17"/>
      <c r="J110" s="607">
        <f>ROUND(I110*H110,2)</f>
        <v>0</v>
      </c>
      <c r="K110" s="594" t="s">
        <v>16</v>
      </c>
      <c r="L110" s="532" t="s">
        <v>740</v>
      </c>
      <c r="M110" s="151" t="s">
        <v>900</v>
      </c>
      <c r="N110" s="168" t="s">
        <v>194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AJ110" s="20" t="s">
        <v>228</v>
      </c>
      <c r="AL110" s="20" t="s">
        <v>14</v>
      </c>
      <c r="AM110" s="20" t="s">
        <v>219</v>
      </c>
      <c r="AQ110" s="8" t="s">
        <v>220</v>
      </c>
      <c r="AW110" s="21">
        <f>IF(N110="základní",J110,0)</f>
        <v>0</v>
      </c>
      <c r="AX110" s="21">
        <f>IF(N110="snížená",J110,0)</f>
        <v>0</v>
      </c>
      <c r="AY110" s="21">
        <f>IF(N110="zákl. přenesená",J110,0)</f>
        <v>0</v>
      </c>
      <c r="AZ110" s="21">
        <f>IF(N110="sníž. přenesená",J110,0)</f>
        <v>0</v>
      </c>
      <c r="BA110" s="21">
        <f>IF(N110="nulová",J110,0)</f>
        <v>0</v>
      </c>
      <c r="BB110" s="8" t="s">
        <v>221</v>
      </c>
      <c r="BC110" s="21">
        <f>ROUND(I110*H110,2)</f>
        <v>0</v>
      </c>
      <c r="BD110" s="8" t="s">
        <v>228</v>
      </c>
      <c r="BE110" s="20" t="s">
        <v>935</v>
      </c>
    </row>
    <row r="111" spans="2:43" s="4" customFormat="1" ht="12">
      <c r="B111" s="109"/>
      <c r="C111" s="50"/>
      <c r="D111" s="596" t="s">
        <v>18</v>
      </c>
      <c r="E111" s="585"/>
      <c r="F111" s="584" t="s">
        <v>936</v>
      </c>
      <c r="G111" s="585"/>
      <c r="H111" s="586">
        <v>764.046</v>
      </c>
      <c r="I111" s="89"/>
      <c r="J111" s="50"/>
      <c r="K111" s="50"/>
      <c r="L111" s="544" t="s">
        <v>740</v>
      </c>
      <c r="M111" s="80" t="s">
        <v>900</v>
      </c>
      <c r="N111" s="126"/>
      <c r="AL111" s="22" t="s">
        <v>18</v>
      </c>
      <c r="AM111" s="22" t="s">
        <v>219</v>
      </c>
      <c r="AN111" s="4" t="s">
        <v>219</v>
      </c>
      <c r="AO111" s="4" t="s">
        <v>235</v>
      </c>
      <c r="AP111" s="4" t="s">
        <v>221</v>
      </c>
      <c r="AQ111" s="22" t="s">
        <v>220</v>
      </c>
    </row>
    <row r="112" spans="1:57" s="2" customFormat="1" ht="21.75" customHeight="1">
      <c r="A112" s="613"/>
      <c r="B112" s="108"/>
      <c r="C112" s="13" t="s">
        <v>23</v>
      </c>
      <c r="D112" s="13" t="s">
        <v>14</v>
      </c>
      <c r="E112" s="14" t="s">
        <v>937</v>
      </c>
      <c r="F112" s="15" t="s">
        <v>938</v>
      </c>
      <c r="G112" s="16" t="s">
        <v>24</v>
      </c>
      <c r="H112" s="580">
        <v>398.186</v>
      </c>
      <c r="I112" s="17"/>
      <c r="J112" s="18">
        <f>ROUND(I112*H112,2)</f>
        <v>0</v>
      </c>
      <c r="K112" s="15" t="s">
        <v>16</v>
      </c>
      <c r="L112" s="532" t="s">
        <v>740</v>
      </c>
      <c r="M112" s="151" t="s">
        <v>900</v>
      </c>
      <c r="N112" s="168" t="s">
        <v>193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AJ112" s="20" t="s">
        <v>228</v>
      </c>
      <c r="AL112" s="20" t="s">
        <v>14</v>
      </c>
      <c r="AM112" s="20" t="s">
        <v>219</v>
      </c>
      <c r="AQ112" s="8" t="s">
        <v>220</v>
      </c>
      <c r="AW112" s="21">
        <f>IF(N112="základní",J112,0)</f>
        <v>0</v>
      </c>
      <c r="AX112" s="21">
        <f>IF(N112="snížená",J112,0)</f>
        <v>0</v>
      </c>
      <c r="AY112" s="21">
        <f>IF(N112="zákl. přenesená",J112,0)</f>
        <v>0</v>
      </c>
      <c r="AZ112" s="21">
        <f>IF(N112="sníž. přenesená",J112,0)</f>
        <v>0</v>
      </c>
      <c r="BA112" s="21">
        <f>IF(N112="nulová",J112,0)</f>
        <v>0</v>
      </c>
      <c r="BB112" s="8" t="s">
        <v>221</v>
      </c>
      <c r="BC112" s="21">
        <f>ROUND(I112*H112,2)</f>
        <v>0</v>
      </c>
      <c r="BD112" s="8" t="s">
        <v>228</v>
      </c>
      <c r="BE112" s="20" t="s">
        <v>939</v>
      </c>
    </row>
    <row r="113" spans="2:43" s="4" customFormat="1" ht="12">
      <c r="B113" s="109"/>
      <c r="C113" s="50"/>
      <c r="D113" s="84" t="s">
        <v>18</v>
      </c>
      <c r="E113" s="86" t="s">
        <v>0</v>
      </c>
      <c r="F113" s="584" t="s">
        <v>931</v>
      </c>
      <c r="G113" s="50"/>
      <c r="H113" s="586">
        <v>398.186</v>
      </c>
      <c r="I113" s="89"/>
      <c r="J113" s="50"/>
      <c r="K113" s="50"/>
      <c r="L113" s="544" t="s">
        <v>740</v>
      </c>
      <c r="M113" s="80" t="s">
        <v>900</v>
      </c>
      <c r="N113" s="126"/>
      <c r="AL113" s="22" t="s">
        <v>18</v>
      </c>
      <c r="AM113" s="22" t="s">
        <v>219</v>
      </c>
      <c r="AN113" s="4" t="s">
        <v>219</v>
      </c>
      <c r="AO113" s="4" t="s">
        <v>224</v>
      </c>
      <c r="AP113" s="4" t="s">
        <v>221</v>
      </c>
      <c r="AQ113" s="22" t="s">
        <v>220</v>
      </c>
    </row>
    <row r="114" spans="1:57" s="2" customFormat="1" ht="16.5" customHeight="1">
      <c r="A114" s="613"/>
      <c r="B114" s="108"/>
      <c r="C114" s="13" t="s">
        <v>663</v>
      </c>
      <c r="D114" s="13" t="s">
        <v>14</v>
      </c>
      <c r="E114" s="14" t="s">
        <v>940</v>
      </c>
      <c r="F114" s="15" t="s">
        <v>941</v>
      </c>
      <c r="G114" s="16" t="s">
        <v>24</v>
      </c>
      <c r="H114" s="580">
        <v>398.186</v>
      </c>
      <c r="I114" s="17"/>
      <c r="J114" s="18">
        <f>ROUND(I114*H114,2)</f>
        <v>0</v>
      </c>
      <c r="K114" s="15" t="s">
        <v>16</v>
      </c>
      <c r="L114" s="532" t="s">
        <v>740</v>
      </c>
      <c r="M114" s="151" t="s">
        <v>900</v>
      </c>
      <c r="N114" s="168" t="s">
        <v>193</v>
      </c>
      <c r="O114" s="613"/>
      <c r="P114" s="613"/>
      <c r="Q114" s="613"/>
      <c r="R114" s="613"/>
      <c r="S114" s="613"/>
      <c r="T114" s="613"/>
      <c r="U114" s="613"/>
      <c r="V114" s="613"/>
      <c r="W114" s="613"/>
      <c r="AJ114" s="20" t="s">
        <v>228</v>
      </c>
      <c r="AL114" s="20" t="s">
        <v>14</v>
      </c>
      <c r="AM114" s="20" t="s">
        <v>219</v>
      </c>
      <c r="AQ114" s="8" t="s">
        <v>220</v>
      </c>
      <c r="AW114" s="21">
        <f>IF(N114="základní",J114,0)</f>
        <v>0</v>
      </c>
      <c r="AX114" s="21">
        <f>IF(N114="snížená",J114,0)</f>
        <v>0</v>
      </c>
      <c r="AY114" s="21">
        <f>IF(N114="zákl. přenesená",J114,0)</f>
        <v>0</v>
      </c>
      <c r="AZ114" s="21">
        <f>IF(N114="sníž. přenesená",J114,0)</f>
        <v>0</v>
      </c>
      <c r="BA114" s="21">
        <f>IF(N114="nulová",J114,0)</f>
        <v>0</v>
      </c>
      <c r="BB114" s="8" t="s">
        <v>221</v>
      </c>
      <c r="BC114" s="21">
        <f>ROUND(I114*H114,2)</f>
        <v>0</v>
      </c>
      <c r="BD114" s="8" t="s">
        <v>228</v>
      </c>
      <c r="BE114" s="20" t="s">
        <v>942</v>
      </c>
    </row>
    <row r="115" spans="2:43" s="4" customFormat="1" ht="12">
      <c r="B115" s="109"/>
      <c r="C115" s="50"/>
      <c r="D115" s="84" t="s">
        <v>18</v>
      </c>
      <c r="E115" s="86" t="s">
        <v>0</v>
      </c>
      <c r="F115" s="584" t="s">
        <v>931</v>
      </c>
      <c r="G115" s="50"/>
      <c r="H115" s="586">
        <v>398.186</v>
      </c>
      <c r="I115" s="89"/>
      <c r="J115" s="50"/>
      <c r="K115" s="50"/>
      <c r="L115" s="544" t="s">
        <v>740</v>
      </c>
      <c r="M115" s="80" t="s">
        <v>900</v>
      </c>
      <c r="N115" s="126"/>
      <c r="AL115" s="22" t="s">
        <v>18</v>
      </c>
      <c r="AM115" s="22" t="s">
        <v>219</v>
      </c>
      <c r="AN115" s="4" t="s">
        <v>219</v>
      </c>
      <c r="AO115" s="4" t="s">
        <v>224</v>
      </c>
      <c r="AP115" s="4" t="s">
        <v>221</v>
      </c>
      <c r="AQ115" s="22" t="s">
        <v>220</v>
      </c>
    </row>
    <row r="116" spans="2:21" ht="12" thickBot="1">
      <c r="B116" s="122"/>
      <c r="C116" s="123"/>
      <c r="D116" s="123"/>
      <c r="E116" s="123"/>
      <c r="F116" s="123"/>
      <c r="G116" s="123"/>
      <c r="H116" s="123"/>
      <c r="I116" s="124"/>
      <c r="J116" s="123"/>
      <c r="K116" s="123"/>
      <c r="L116" s="123"/>
      <c r="M116" s="123"/>
      <c r="N116" s="125"/>
      <c r="T116" s="1"/>
      <c r="U116" s="1"/>
    </row>
    <row r="117" spans="2:21" ht="12" customHeight="1">
      <c r="B117" s="101"/>
      <c r="C117" s="103"/>
      <c r="D117" s="102" t="s">
        <v>5</v>
      </c>
      <c r="E117" s="103"/>
      <c r="F117" s="103"/>
      <c r="G117" s="103"/>
      <c r="H117" s="103"/>
      <c r="I117" s="104"/>
      <c r="J117" s="103"/>
      <c r="K117" s="103"/>
      <c r="L117" s="103"/>
      <c r="M117" s="103"/>
      <c r="N117" s="105"/>
      <c r="T117" s="1"/>
      <c r="U117" s="1"/>
    </row>
    <row r="118" spans="1:23" s="2" customFormat="1" ht="16.5" customHeight="1">
      <c r="A118" s="613"/>
      <c r="B118" s="106"/>
      <c r="C118" s="612"/>
      <c r="D118" s="612"/>
      <c r="E118" s="710" t="s">
        <v>43</v>
      </c>
      <c r="F118" s="711"/>
      <c r="G118" s="711"/>
      <c r="H118" s="711"/>
      <c r="I118" s="82"/>
      <c r="J118" s="612"/>
      <c r="K118" s="612"/>
      <c r="L118" s="65"/>
      <c r="M118" s="65"/>
      <c r="N118" s="126"/>
      <c r="O118" s="613"/>
      <c r="P118" s="613"/>
      <c r="Q118" s="613"/>
      <c r="R118" s="613"/>
      <c r="S118" s="613"/>
      <c r="T118" s="613"/>
      <c r="U118" s="613"/>
      <c r="V118" s="613"/>
      <c r="W118" s="613"/>
    </row>
    <row r="119" spans="1:23" s="2" customFormat="1" ht="12" customHeight="1">
      <c r="A119" s="613"/>
      <c r="B119" s="106"/>
      <c r="C119" s="612"/>
      <c r="D119" s="83" t="s">
        <v>7</v>
      </c>
      <c r="E119" s="612"/>
      <c r="F119" s="612"/>
      <c r="G119" s="612"/>
      <c r="H119" s="612"/>
      <c r="I119" s="82"/>
      <c r="J119" s="612"/>
      <c r="K119" s="612"/>
      <c r="L119" s="65"/>
      <c r="M119" s="65"/>
      <c r="N119" s="126"/>
      <c r="O119" s="613"/>
      <c r="P119" s="613"/>
      <c r="Q119" s="613"/>
      <c r="R119" s="613"/>
      <c r="S119" s="613"/>
      <c r="T119" s="613"/>
      <c r="U119" s="613"/>
      <c r="V119" s="613"/>
      <c r="W119" s="613"/>
    </row>
    <row r="120" spans="1:23" s="2" customFormat="1" ht="16.5" customHeight="1">
      <c r="A120" s="613"/>
      <c r="B120" s="106"/>
      <c r="C120" s="612"/>
      <c r="D120" s="612"/>
      <c r="E120" s="712" t="s">
        <v>943</v>
      </c>
      <c r="F120" s="711"/>
      <c r="G120" s="711"/>
      <c r="H120" s="711"/>
      <c r="I120" s="82"/>
      <c r="J120" s="612"/>
      <c r="K120" s="612"/>
      <c r="L120" s="65"/>
      <c r="M120" s="65"/>
      <c r="N120" s="126"/>
      <c r="O120" s="613"/>
      <c r="P120" s="613"/>
      <c r="Q120" s="613"/>
      <c r="R120" s="613"/>
      <c r="S120" s="613"/>
      <c r="T120" s="613"/>
      <c r="U120" s="613"/>
      <c r="V120" s="613"/>
      <c r="W120" s="613"/>
    </row>
    <row r="121" spans="1:23" s="2" customFormat="1" ht="12">
      <c r="A121" s="613"/>
      <c r="B121" s="106"/>
      <c r="C121" s="612"/>
      <c r="D121" s="612"/>
      <c r="E121" s="612"/>
      <c r="F121" s="612"/>
      <c r="G121" s="612"/>
      <c r="H121" s="612"/>
      <c r="I121" s="82"/>
      <c r="J121" s="612"/>
      <c r="K121" s="612"/>
      <c r="L121" s="65"/>
      <c r="M121" s="65"/>
      <c r="N121" s="126"/>
      <c r="O121" s="613"/>
      <c r="P121" s="613"/>
      <c r="Q121" s="613"/>
      <c r="R121" s="613"/>
      <c r="S121" s="613"/>
      <c r="T121" s="613"/>
      <c r="U121" s="613"/>
      <c r="V121" s="613"/>
      <c r="W121" s="613"/>
    </row>
    <row r="122" spans="1:65" s="2" customFormat="1" ht="24">
      <c r="A122" s="613"/>
      <c r="B122" s="339"/>
      <c r="C122" s="169" t="s">
        <v>207</v>
      </c>
      <c r="D122" s="169" t="s">
        <v>14</v>
      </c>
      <c r="E122" s="170" t="s">
        <v>898</v>
      </c>
      <c r="F122" s="171" t="s">
        <v>899</v>
      </c>
      <c r="G122" s="172" t="s">
        <v>24</v>
      </c>
      <c r="H122" s="173">
        <v>725.283</v>
      </c>
      <c r="I122" s="174"/>
      <c r="J122" s="175">
        <f>ROUND(I122*H122,2)</f>
        <v>0</v>
      </c>
      <c r="K122" s="171" t="s">
        <v>0</v>
      </c>
      <c r="L122" s="532" t="s">
        <v>740</v>
      </c>
      <c r="M122" s="151" t="s">
        <v>900</v>
      </c>
      <c r="N122" s="168" t="s">
        <v>206</v>
      </c>
      <c r="S122" s="613"/>
      <c r="T122" s="612"/>
      <c r="U122" s="612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R122" s="20"/>
      <c r="AT122" s="20"/>
      <c r="AU122" s="20"/>
      <c r="AY122" s="8"/>
      <c r="BE122" s="21"/>
      <c r="BF122" s="21"/>
      <c r="BG122" s="21"/>
      <c r="BH122" s="21"/>
      <c r="BI122" s="21"/>
      <c r="BJ122" s="8"/>
      <c r="BK122" s="21"/>
      <c r="BL122" s="8"/>
      <c r="BM122" s="20"/>
    </row>
    <row r="123" spans="1:65" s="2" customFormat="1" ht="24">
      <c r="A123" s="613"/>
      <c r="B123" s="339"/>
      <c r="C123" s="169" t="s">
        <v>207</v>
      </c>
      <c r="D123" s="169" t="s">
        <v>14</v>
      </c>
      <c r="E123" s="170" t="s">
        <v>901</v>
      </c>
      <c r="F123" s="171" t="s">
        <v>902</v>
      </c>
      <c r="G123" s="172" t="s">
        <v>24</v>
      </c>
      <c r="H123" s="173">
        <v>246.347</v>
      </c>
      <c r="I123" s="174"/>
      <c r="J123" s="175">
        <f>ROUND(I123*H123,2)</f>
        <v>0</v>
      </c>
      <c r="K123" s="171" t="s">
        <v>0</v>
      </c>
      <c r="L123" s="532" t="s">
        <v>740</v>
      </c>
      <c r="M123" s="151" t="s">
        <v>900</v>
      </c>
      <c r="N123" s="168" t="s">
        <v>206</v>
      </c>
      <c r="S123" s="613"/>
      <c r="T123" s="612"/>
      <c r="U123" s="612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R123" s="20"/>
      <c r="AT123" s="20"/>
      <c r="AU123" s="20"/>
      <c r="AY123" s="8"/>
      <c r="BE123" s="21"/>
      <c r="BF123" s="21"/>
      <c r="BG123" s="21"/>
      <c r="BH123" s="21"/>
      <c r="BI123" s="21"/>
      <c r="BJ123" s="8"/>
      <c r="BK123" s="21"/>
      <c r="BL123" s="8"/>
      <c r="BM123" s="20"/>
    </row>
    <row r="124" spans="1:57" s="2" customFormat="1" ht="21.75" customHeight="1">
      <c r="A124" s="613"/>
      <c r="B124" s="108"/>
      <c r="C124" s="592" t="s">
        <v>479</v>
      </c>
      <c r="D124" s="592" t="s">
        <v>14</v>
      </c>
      <c r="E124" s="593" t="s">
        <v>903</v>
      </c>
      <c r="F124" s="594" t="s">
        <v>904</v>
      </c>
      <c r="G124" s="595" t="s">
        <v>24</v>
      </c>
      <c r="H124" s="580">
        <v>725.283</v>
      </c>
      <c r="I124" s="17"/>
      <c r="J124" s="607">
        <f>ROUND(I124*H124,2)</f>
        <v>0</v>
      </c>
      <c r="K124" s="594" t="s">
        <v>16</v>
      </c>
      <c r="L124" s="532" t="s">
        <v>740</v>
      </c>
      <c r="M124" s="151" t="s">
        <v>900</v>
      </c>
      <c r="N124" s="168" t="s">
        <v>194</v>
      </c>
      <c r="O124" s="613"/>
      <c r="P124" s="613"/>
      <c r="Q124" s="613"/>
      <c r="R124" s="613"/>
      <c r="S124" s="613"/>
      <c r="T124" s="613"/>
      <c r="U124" s="613"/>
      <c r="V124" s="613"/>
      <c r="W124" s="613"/>
      <c r="AJ124" s="20" t="s">
        <v>228</v>
      </c>
      <c r="AL124" s="20" t="s">
        <v>14</v>
      </c>
      <c r="AM124" s="20" t="s">
        <v>219</v>
      </c>
      <c r="AQ124" s="8" t="s">
        <v>220</v>
      </c>
      <c r="AW124" s="21">
        <f>IF(N124="základní",J124,0)</f>
        <v>0</v>
      </c>
      <c r="AX124" s="21">
        <f>IF(N124="snížená",J124,0)</f>
        <v>0</v>
      </c>
      <c r="AY124" s="21">
        <f>IF(N124="zákl. přenesená",J124,0)</f>
        <v>0</v>
      </c>
      <c r="AZ124" s="21">
        <f>IF(N124="sníž. přenesená",J124,0)</f>
        <v>0</v>
      </c>
      <c r="BA124" s="21">
        <f>IF(N124="nulová",J124,0)</f>
        <v>0</v>
      </c>
      <c r="BB124" s="8" t="s">
        <v>221</v>
      </c>
      <c r="BC124" s="21">
        <f>ROUND(I124*H124,2)</f>
        <v>0</v>
      </c>
      <c r="BD124" s="8" t="s">
        <v>228</v>
      </c>
      <c r="BE124" s="20" t="s">
        <v>944</v>
      </c>
    </row>
    <row r="125" spans="2:43" s="4" customFormat="1" ht="12">
      <c r="B125" s="109"/>
      <c r="C125" s="50"/>
      <c r="D125" s="596" t="s">
        <v>18</v>
      </c>
      <c r="E125" s="600" t="s">
        <v>0</v>
      </c>
      <c r="F125" s="584" t="s">
        <v>945</v>
      </c>
      <c r="G125" s="585"/>
      <c r="H125" s="586">
        <v>239.468</v>
      </c>
      <c r="I125" s="89"/>
      <c r="J125" s="50"/>
      <c r="K125" s="50"/>
      <c r="L125" s="544" t="s">
        <v>740</v>
      </c>
      <c r="M125" s="80" t="s">
        <v>900</v>
      </c>
      <c r="N125" s="126"/>
      <c r="AL125" s="22" t="s">
        <v>18</v>
      </c>
      <c r="AM125" s="22" t="s">
        <v>219</v>
      </c>
      <c r="AN125" s="4" t="s">
        <v>219</v>
      </c>
      <c r="AO125" s="4" t="s">
        <v>224</v>
      </c>
      <c r="AP125" s="4" t="s">
        <v>225</v>
      </c>
      <c r="AQ125" s="22" t="s">
        <v>220</v>
      </c>
    </row>
    <row r="126" spans="2:43" s="4" customFormat="1" ht="12">
      <c r="B126" s="109"/>
      <c r="C126" s="50"/>
      <c r="D126" s="596" t="s">
        <v>18</v>
      </c>
      <c r="E126" s="600" t="s">
        <v>0</v>
      </c>
      <c r="F126" s="584" t="s">
        <v>946</v>
      </c>
      <c r="G126" s="585"/>
      <c r="H126" s="586">
        <v>485.815</v>
      </c>
      <c r="I126" s="89"/>
      <c r="J126" s="50"/>
      <c r="K126" s="50"/>
      <c r="L126" s="544" t="s">
        <v>740</v>
      </c>
      <c r="M126" s="80" t="s">
        <v>900</v>
      </c>
      <c r="N126" s="126"/>
      <c r="AL126" s="22" t="s">
        <v>18</v>
      </c>
      <c r="AM126" s="22" t="s">
        <v>219</v>
      </c>
      <c r="AN126" s="4" t="s">
        <v>219</v>
      </c>
      <c r="AO126" s="4" t="s">
        <v>224</v>
      </c>
      <c r="AP126" s="4" t="s">
        <v>225</v>
      </c>
      <c r="AQ126" s="22" t="s">
        <v>220</v>
      </c>
    </row>
    <row r="127" spans="2:43" s="6" customFormat="1" ht="12">
      <c r="B127" s="131"/>
      <c r="C127" s="68"/>
      <c r="D127" s="596" t="s">
        <v>18</v>
      </c>
      <c r="E127" s="601" t="s">
        <v>0</v>
      </c>
      <c r="F127" s="588" t="s">
        <v>22</v>
      </c>
      <c r="G127" s="589"/>
      <c r="H127" s="590">
        <v>725.283</v>
      </c>
      <c r="I127" s="591"/>
      <c r="J127" s="68"/>
      <c r="K127" s="68"/>
      <c r="L127" s="544" t="s">
        <v>740</v>
      </c>
      <c r="M127" s="80" t="s">
        <v>900</v>
      </c>
      <c r="N127" s="126"/>
      <c r="AL127" s="26" t="s">
        <v>18</v>
      </c>
      <c r="AM127" s="26" t="s">
        <v>219</v>
      </c>
      <c r="AN127" s="6" t="s">
        <v>228</v>
      </c>
      <c r="AO127" s="6" t="s">
        <v>224</v>
      </c>
      <c r="AP127" s="6" t="s">
        <v>221</v>
      </c>
      <c r="AQ127" s="26" t="s">
        <v>220</v>
      </c>
    </row>
    <row r="128" spans="1:57" s="2" customFormat="1" ht="21.75" customHeight="1">
      <c r="A128" s="613"/>
      <c r="B128" s="108"/>
      <c r="C128" s="592" t="s">
        <v>218</v>
      </c>
      <c r="D128" s="592" t="s">
        <v>14</v>
      </c>
      <c r="E128" s="593" t="s">
        <v>893</v>
      </c>
      <c r="F128" s="594" t="s">
        <v>894</v>
      </c>
      <c r="G128" s="595" t="s">
        <v>24</v>
      </c>
      <c r="H128" s="580">
        <v>246.347</v>
      </c>
      <c r="I128" s="17"/>
      <c r="J128" s="607">
        <f>ROUND(I128*H128,2)</f>
        <v>0</v>
      </c>
      <c r="K128" s="594" t="s">
        <v>16</v>
      </c>
      <c r="L128" s="532" t="s">
        <v>740</v>
      </c>
      <c r="M128" s="151" t="s">
        <v>900</v>
      </c>
      <c r="N128" s="168" t="s">
        <v>194</v>
      </c>
      <c r="O128" s="613"/>
      <c r="P128" s="613"/>
      <c r="Q128" s="613"/>
      <c r="R128" s="613"/>
      <c r="S128" s="613"/>
      <c r="T128" s="613"/>
      <c r="U128" s="613"/>
      <c r="V128" s="613"/>
      <c r="W128" s="613"/>
      <c r="AJ128" s="20" t="s">
        <v>228</v>
      </c>
      <c r="AL128" s="20" t="s">
        <v>14</v>
      </c>
      <c r="AM128" s="20" t="s">
        <v>219</v>
      </c>
      <c r="AQ128" s="8" t="s">
        <v>220</v>
      </c>
      <c r="AW128" s="21">
        <f>IF(N128="základní",J128,0)</f>
        <v>0</v>
      </c>
      <c r="AX128" s="21">
        <f>IF(N128="snížená",J128,0)</f>
        <v>0</v>
      </c>
      <c r="AY128" s="21">
        <f>IF(N128="zákl. přenesená",J128,0)</f>
        <v>0</v>
      </c>
      <c r="AZ128" s="21">
        <f>IF(N128="sníž. přenesená",J128,0)</f>
        <v>0</v>
      </c>
      <c r="BA128" s="21">
        <f>IF(N128="nulová",J128,0)</f>
        <v>0</v>
      </c>
      <c r="BB128" s="8" t="s">
        <v>221</v>
      </c>
      <c r="BC128" s="21">
        <f>ROUND(I128*H128,2)</f>
        <v>0</v>
      </c>
      <c r="BD128" s="8" t="s">
        <v>228</v>
      </c>
      <c r="BE128" s="20" t="s">
        <v>947</v>
      </c>
    </row>
    <row r="129" spans="2:43" s="4" customFormat="1" ht="12">
      <c r="B129" s="109"/>
      <c r="C129" s="50"/>
      <c r="D129" s="596" t="s">
        <v>18</v>
      </c>
      <c r="E129" s="600" t="s">
        <v>0</v>
      </c>
      <c r="F129" s="584" t="s">
        <v>948</v>
      </c>
      <c r="G129" s="585"/>
      <c r="H129" s="586">
        <v>246.347</v>
      </c>
      <c r="I129" s="89"/>
      <c r="J129" s="50"/>
      <c r="K129" s="50"/>
      <c r="L129" s="544" t="s">
        <v>740</v>
      </c>
      <c r="M129" s="80" t="s">
        <v>900</v>
      </c>
      <c r="N129" s="126"/>
      <c r="AL129" s="22" t="s">
        <v>18</v>
      </c>
      <c r="AM129" s="22" t="s">
        <v>219</v>
      </c>
      <c r="AN129" s="4" t="s">
        <v>219</v>
      </c>
      <c r="AO129" s="4" t="s">
        <v>224</v>
      </c>
      <c r="AP129" s="4" t="s">
        <v>221</v>
      </c>
      <c r="AQ129" s="22" t="s">
        <v>220</v>
      </c>
    </row>
    <row r="130" spans="1:57" s="2" customFormat="1" ht="33" customHeight="1">
      <c r="A130" s="613"/>
      <c r="B130" s="108"/>
      <c r="C130" s="592" t="s">
        <v>628</v>
      </c>
      <c r="D130" s="592" t="s">
        <v>14</v>
      </c>
      <c r="E130" s="593" t="s">
        <v>888</v>
      </c>
      <c r="F130" s="594" t="s">
        <v>889</v>
      </c>
      <c r="G130" s="595" t="s">
        <v>24</v>
      </c>
      <c r="H130" s="580">
        <v>1478.082</v>
      </c>
      <c r="I130" s="17"/>
      <c r="J130" s="607">
        <f>ROUND(I130*H130,2)</f>
        <v>0</v>
      </c>
      <c r="K130" s="594" t="s">
        <v>16</v>
      </c>
      <c r="L130" s="532" t="s">
        <v>740</v>
      </c>
      <c r="M130" s="151" t="s">
        <v>900</v>
      </c>
      <c r="N130" s="168" t="s">
        <v>194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AJ130" s="20" t="s">
        <v>228</v>
      </c>
      <c r="AL130" s="20" t="s">
        <v>14</v>
      </c>
      <c r="AM130" s="20" t="s">
        <v>219</v>
      </c>
      <c r="AQ130" s="8" t="s">
        <v>220</v>
      </c>
      <c r="AW130" s="21">
        <f>IF(N130="základní",J130,0)</f>
        <v>0</v>
      </c>
      <c r="AX130" s="21">
        <f>IF(N130="snížená",J130,0)</f>
        <v>0</v>
      </c>
      <c r="AY130" s="21">
        <f>IF(N130="zákl. přenesená",J130,0)</f>
        <v>0</v>
      </c>
      <c r="AZ130" s="21">
        <f>IF(N130="sníž. přenesená",J130,0)</f>
        <v>0</v>
      </c>
      <c r="BA130" s="21">
        <f>IF(N130="nulová",J130,0)</f>
        <v>0</v>
      </c>
      <c r="BB130" s="8" t="s">
        <v>221</v>
      </c>
      <c r="BC130" s="21">
        <f>ROUND(I130*H130,2)</f>
        <v>0</v>
      </c>
      <c r="BD130" s="8" t="s">
        <v>228</v>
      </c>
      <c r="BE130" s="20" t="s">
        <v>949</v>
      </c>
    </row>
    <row r="131" spans="2:43" s="4" customFormat="1" ht="12">
      <c r="B131" s="109"/>
      <c r="C131" s="50"/>
      <c r="D131" s="596" t="s">
        <v>18</v>
      </c>
      <c r="E131" s="585"/>
      <c r="F131" s="584" t="s">
        <v>950</v>
      </c>
      <c r="G131" s="585"/>
      <c r="H131" s="586">
        <v>1478.082</v>
      </c>
      <c r="I131" s="89"/>
      <c r="J131" s="50"/>
      <c r="K131" s="50"/>
      <c r="L131" s="544" t="s">
        <v>740</v>
      </c>
      <c r="M131" s="80" t="s">
        <v>900</v>
      </c>
      <c r="N131" s="126"/>
      <c r="AL131" s="22" t="s">
        <v>18</v>
      </c>
      <c r="AM131" s="22" t="s">
        <v>219</v>
      </c>
      <c r="AN131" s="4" t="s">
        <v>219</v>
      </c>
      <c r="AO131" s="4" t="s">
        <v>235</v>
      </c>
      <c r="AP131" s="4" t="s">
        <v>221</v>
      </c>
      <c r="AQ131" s="22" t="s">
        <v>220</v>
      </c>
    </row>
    <row r="132" spans="1:57" s="2" customFormat="1" ht="21.75" customHeight="1">
      <c r="A132" s="613"/>
      <c r="B132" s="108"/>
      <c r="C132" s="13" t="s">
        <v>313</v>
      </c>
      <c r="D132" s="13" t="s">
        <v>14</v>
      </c>
      <c r="E132" s="14" t="s">
        <v>937</v>
      </c>
      <c r="F132" s="15" t="s">
        <v>938</v>
      </c>
      <c r="G132" s="16" t="s">
        <v>24</v>
      </c>
      <c r="H132" s="580">
        <v>485.815</v>
      </c>
      <c r="I132" s="17"/>
      <c r="J132" s="18">
        <f>ROUND(I132*H132,2)</f>
        <v>0</v>
      </c>
      <c r="K132" s="15" t="s">
        <v>16</v>
      </c>
      <c r="L132" s="532" t="s">
        <v>740</v>
      </c>
      <c r="M132" s="151" t="s">
        <v>900</v>
      </c>
      <c r="N132" s="168" t="s">
        <v>193</v>
      </c>
      <c r="O132" s="613"/>
      <c r="P132" s="613"/>
      <c r="Q132" s="613"/>
      <c r="R132" s="613"/>
      <c r="S132" s="613"/>
      <c r="T132" s="613"/>
      <c r="U132" s="613"/>
      <c r="V132" s="613"/>
      <c r="W132" s="613"/>
      <c r="AJ132" s="20" t="s">
        <v>228</v>
      </c>
      <c r="AL132" s="20" t="s">
        <v>14</v>
      </c>
      <c r="AM132" s="20" t="s">
        <v>219</v>
      </c>
      <c r="AQ132" s="8" t="s">
        <v>220</v>
      </c>
      <c r="AW132" s="21">
        <f>IF(N132="základní",J132,0)</f>
        <v>0</v>
      </c>
      <c r="AX132" s="21">
        <f>IF(N132="snížená",J132,0)</f>
        <v>0</v>
      </c>
      <c r="AY132" s="21">
        <f>IF(N132="zákl. přenesená",J132,0)</f>
        <v>0</v>
      </c>
      <c r="AZ132" s="21">
        <f>IF(N132="sníž. přenesená",J132,0)</f>
        <v>0</v>
      </c>
      <c r="BA132" s="21">
        <f>IF(N132="nulová",J132,0)</f>
        <v>0</v>
      </c>
      <c r="BB132" s="8" t="s">
        <v>221</v>
      </c>
      <c r="BC132" s="21">
        <f>ROUND(I132*H132,2)</f>
        <v>0</v>
      </c>
      <c r="BD132" s="8" t="s">
        <v>228</v>
      </c>
      <c r="BE132" s="20" t="s">
        <v>951</v>
      </c>
    </row>
    <row r="133" spans="2:43" s="4" customFormat="1" ht="12">
      <c r="B133" s="109"/>
      <c r="C133" s="50"/>
      <c r="D133" s="84" t="s">
        <v>18</v>
      </c>
      <c r="E133" s="86" t="s">
        <v>0</v>
      </c>
      <c r="F133" s="584" t="s">
        <v>946</v>
      </c>
      <c r="G133" s="50"/>
      <c r="H133" s="586">
        <v>485.815</v>
      </c>
      <c r="I133" s="89"/>
      <c r="J133" s="50"/>
      <c r="K133" s="50"/>
      <c r="L133" s="544" t="s">
        <v>740</v>
      </c>
      <c r="M133" s="80" t="s">
        <v>900</v>
      </c>
      <c r="N133" s="126"/>
      <c r="AL133" s="22" t="s">
        <v>18</v>
      </c>
      <c r="AM133" s="22" t="s">
        <v>219</v>
      </c>
      <c r="AN133" s="4" t="s">
        <v>219</v>
      </c>
      <c r="AO133" s="4" t="s">
        <v>224</v>
      </c>
      <c r="AP133" s="4" t="s">
        <v>221</v>
      </c>
      <c r="AQ133" s="22" t="s">
        <v>220</v>
      </c>
    </row>
    <row r="134" spans="1:57" s="2" customFormat="1" ht="16.5" customHeight="1">
      <c r="A134" s="613"/>
      <c r="B134" s="108"/>
      <c r="C134" s="13" t="s">
        <v>318</v>
      </c>
      <c r="D134" s="13" t="s">
        <v>14</v>
      </c>
      <c r="E134" s="14" t="s">
        <v>940</v>
      </c>
      <c r="F134" s="15" t="s">
        <v>941</v>
      </c>
      <c r="G134" s="16" t="s">
        <v>24</v>
      </c>
      <c r="H134" s="580">
        <v>485.815</v>
      </c>
      <c r="I134" s="17"/>
      <c r="J134" s="18">
        <f>ROUND(I134*H134,2)</f>
        <v>0</v>
      </c>
      <c r="K134" s="15" t="s">
        <v>16</v>
      </c>
      <c r="L134" s="532" t="s">
        <v>740</v>
      </c>
      <c r="M134" s="151" t="s">
        <v>900</v>
      </c>
      <c r="N134" s="168" t="s">
        <v>193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AJ134" s="20" t="s">
        <v>228</v>
      </c>
      <c r="AL134" s="20" t="s">
        <v>14</v>
      </c>
      <c r="AM134" s="20" t="s">
        <v>219</v>
      </c>
      <c r="AQ134" s="8" t="s">
        <v>220</v>
      </c>
      <c r="AW134" s="21">
        <f>IF(N134="základní",J134,0)</f>
        <v>0</v>
      </c>
      <c r="AX134" s="21">
        <f>IF(N134="snížená",J134,0)</f>
        <v>0</v>
      </c>
      <c r="AY134" s="21">
        <f>IF(N134="zákl. přenesená",J134,0)</f>
        <v>0</v>
      </c>
      <c r="AZ134" s="21">
        <f>IF(N134="sníž. přenesená",J134,0)</f>
        <v>0</v>
      </c>
      <c r="BA134" s="21">
        <f>IF(N134="nulová",J134,0)</f>
        <v>0</v>
      </c>
      <c r="BB134" s="8" t="s">
        <v>221</v>
      </c>
      <c r="BC134" s="21">
        <f>ROUND(I134*H134,2)</f>
        <v>0</v>
      </c>
      <c r="BD134" s="8" t="s">
        <v>228</v>
      </c>
      <c r="BE134" s="20" t="s">
        <v>952</v>
      </c>
    </row>
    <row r="135" spans="2:43" s="4" customFormat="1" ht="12">
      <c r="B135" s="109"/>
      <c r="C135" s="50"/>
      <c r="D135" s="84" t="s">
        <v>18</v>
      </c>
      <c r="E135" s="86" t="s">
        <v>0</v>
      </c>
      <c r="F135" s="584" t="s">
        <v>946</v>
      </c>
      <c r="G135" s="50"/>
      <c r="H135" s="586">
        <v>485.815</v>
      </c>
      <c r="I135" s="89"/>
      <c r="J135" s="50"/>
      <c r="K135" s="50"/>
      <c r="L135" s="544" t="s">
        <v>740</v>
      </c>
      <c r="M135" s="80" t="s">
        <v>900</v>
      </c>
      <c r="N135" s="126"/>
      <c r="AL135" s="22" t="s">
        <v>18</v>
      </c>
      <c r="AM135" s="22" t="s">
        <v>219</v>
      </c>
      <c r="AN135" s="4" t="s">
        <v>219</v>
      </c>
      <c r="AO135" s="4" t="s">
        <v>224</v>
      </c>
      <c r="AP135" s="4" t="s">
        <v>221</v>
      </c>
      <c r="AQ135" s="22" t="s">
        <v>220</v>
      </c>
    </row>
    <row r="136" spans="2:21" ht="12" thickBot="1">
      <c r="B136" s="122"/>
      <c r="C136" s="123"/>
      <c r="D136" s="123"/>
      <c r="E136" s="123"/>
      <c r="F136" s="123"/>
      <c r="G136" s="123"/>
      <c r="H136" s="123"/>
      <c r="I136" s="124"/>
      <c r="J136" s="123"/>
      <c r="K136" s="123"/>
      <c r="L136" s="123"/>
      <c r="M136" s="123"/>
      <c r="N136" s="125"/>
      <c r="T136" s="1"/>
      <c r="U136" s="1"/>
    </row>
    <row r="137" spans="2:48" ht="12" customHeight="1">
      <c r="B137" s="101"/>
      <c r="C137" s="103"/>
      <c r="D137" s="102" t="s">
        <v>5</v>
      </c>
      <c r="E137" s="103"/>
      <c r="F137" s="103"/>
      <c r="G137" s="103"/>
      <c r="H137" s="103"/>
      <c r="I137" s="104"/>
      <c r="J137" s="103"/>
      <c r="K137" s="103"/>
      <c r="L137" s="103"/>
      <c r="M137" s="103"/>
      <c r="N137" s="105"/>
      <c r="T137" s="1"/>
      <c r="U137" s="1"/>
      <c r="AR137" s="28" t="s">
        <v>908</v>
      </c>
      <c r="AS137" s="28" t="s">
        <v>0</v>
      </c>
      <c r="AT137" s="28" t="s">
        <v>0</v>
      </c>
      <c r="AU137" s="28" t="s">
        <v>953</v>
      </c>
      <c r="AV137" s="28" t="s">
        <v>219</v>
      </c>
    </row>
    <row r="138" spans="1:48" s="2" customFormat="1" ht="16.5" customHeight="1">
      <c r="A138" s="613"/>
      <c r="B138" s="106"/>
      <c r="C138" s="612"/>
      <c r="D138" s="612"/>
      <c r="E138" s="710" t="s">
        <v>43</v>
      </c>
      <c r="F138" s="711"/>
      <c r="G138" s="711"/>
      <c r="H138" s="711"/>
      <c r="I138" s="82"/>
      <c r="J138" s="612"/>
      <c r="K138" s="612"/>
      <c r="L138" s="65"/>
      <c r="M138" s="65"/>
      <c r="N138" s="126"/>
      <c r="O138" s="613"/>
      <c r="P138" s="613"/>
      <c r="Q138" s="613"/>
      <c r="R138" s="613"/>
      <c r="S138" s="613"/>
      <c r="T138" s="613"/>
      <c r="U138" s="613"/>
      <c r="V138" s="613"/>
      <c r="W138" s="613"/>
      <c r="AR138" s="28" t="s">
        <v>954</v>
      </c>
      <c r="AS138" s="28" t="s">
        <v>0</v>
      </c>
      <c r="AT138" s="28" t="s">
        <v>0</v>
      </c>
      <c r="AU138" s="28" t="s">
        <v>955</v>
      </c>
      <c r="AV138" s="28" t="s">
        <v>219</v>
      </c>
    </row>
    <row r="139" spans="1:23" s="2" customFormat="1" ht="12" customHeight="1">
      <c r="A139" s="613"/>
      <c r="B139" s="106"/>
      <c r="C139" s="612"/>
      <c r="D139" s="83" t="s">
        <v>7</v>
      </c>
      <c r="E139" s="612"/>
      <c r="F139" s="612"/>
      <c r="G139" s="612"/>
      <c r="H139" s="612"/>
      <c r="I139" s="82"/>
      <c r="J139" s="612"/>
      <c r="K139" s="612"/>
      <c r="L139" s="65"/>
      <c r="M139" s="65"/>
      <c r="N139" s="126"/>
      <c r="O139" s="613"/>
      <c r="P139" s="613"/>
      <c r="Q139" s="613"/>
      <c r="R139" s="613"/>
      <c r="S139" s="613"/>
      <c r="T139" s="613"/>
      <c r="U139" s="613"/>
      <c r="V139" s="613"/>
      <c r="W139" s="613"/>
    </row>
    <row r="140" spans="1:23" s="2" customFormat="1" ht="16.5" customHeight="1">
      <c r="A140" s="613"/>
      <c r="B140" s="106"/>
      <c r="C140" s="612"/>
      <c r="D140" s="612"/>
      <c r="E140" s="712" t="s">
        <v>956</v>
      </c>
      <c r="F140" s="711"/>
      <c r="G140" s="711"/>
      <c r="H140" s="711"/>
      <c r="I140" s="82"/>
      <c r="J140" s="612"/>
      <c r="K140" s="612"/>
      <c r="L140" s="65"/>
      <c r="M140" s="65"/>
      <c r="N140" s="126"/>
      <c r="O140" s="613"/>
      <c r="P140" s="613"/>
      <c r="Q140" s="613"/>
      <c r="R140" s="613"/>
      <c r="S140" s="613"/>
      <c r="T140" s="613"/>
      <c r="U140" s="613"/>
      <c r="V140" s="613"/>
      <c r="W140" s="613"/>
    </row>
    <row r="141" spans="1:23" s="2" customFormat="1" ht="12">
      <c r="A141" s="613"/>
      <c r="B141" s="106"/>
      <c r="C141" s="612"/>
      <c r="D141" s="612"/>
      <c r="E141" s="612"/>
      <c r="F141" s="612"/>
      <c r="G141" s="612"/>
      <c r="H141" s="612"/>
      <c r="I141" s="82"/>
      <c r="J141" s="612"/>
      <c r="K141" s="612"/>
      <c r="L141" s="65"/>
      <c r="M141" s="65"/>
      <c r="N141" s="126"/>
      <c r="O141" s="613"/>
      <c r="P141" s="613"/>
      <c r="Q141" s="613"/>
      <c r="R141" s="613"/>
      <c r="S141" s="613"/>
      <c r="T141" s="613"/>
      <c r="U141" s="613"/>
      <c r="V141" s="613"/>
      <c r="W141" s="613"/>
    </row>
    <row r="142" spans="1:65" s="2" customFormat="1" ht="24">
      <c r="A142" s="613"/>
      <c r="B142" s="339"/>
      <c r="C142" s="169" t="s">
        <v>207</v>
      </c>
      <c r="D142" s="169" t="s">
        <v>14</v>
      </c>
      <c r="E142" s="170" t="s">
        <v>898</v>
      </c>
      <c r="F142" s="171" t="s">
        <v>899</v>
      </c>
      <c r="G142" s="172" t="s">
        <v>24</v>
      </c>
      <c r="H142" s="173">
        <v>128.336</v>
      </c>
      <c r="I142" s="174"/>
      <c r="J142" s="175">
        <f>ROUND(I142*H142,2)</f>
        <v>0</v>
      </c>
      <c r="K142" s="171" t="s">
        <v>0</v>
      </c>
      <c r="L142" s="532" t="s">
        <v>740</v>
      </c>
      <c r="M142" s="151" t="s">
        <v>900</v>
      </c>
      <c r="N142" s="168" t="s">
        <v>206</v>
      </c>
      <c r="S142" s="613"/>
      <c r="T142" s="612"/>
      <c r="U142" s="612"/>
      <c r="V142" s="613"/>
      <c r="W142" s="613"/>
      <c r="X142" s="613"/>
      <c r="Y142" s="613"/>
      <c r="Z142" s="613"/>
      <c r="AA142" s="613"/>
      <c r="AB142" s="613"/>
      <c r="AC142" s="613"/>
      <c r="AD142" s="613"/>
      <c r="AE142" s="613"/>
      <c r="AR142" s="20"/>
      <c r="AT142" s="20"/>
      <c r="AU142" s="20"/>
      <c r="AY142" s="8"/>
      <c r="BE142" s="21"/>
      <c r="BF142" s="21"/>
      <c r="BG142" s="21"/>
      <c r="BH142" s="21"/>
      <c r="BI142" s="21"/>
      <c r="BJ142" s="8"/>
      <c r="BK142" s="21"/>
      <c r="BL142" s="8"/>
      <c r="BM142" s="20"/>
    </row>
    <row r="143" spans="1:65" s="2" customFormat="1" ht="24">
      <c r="A143" s="613"/>
      <c r="B143" s="339"/>
      <c r="C143" s="169" t="s">
        <v>207</v>
      </c>
      <c r="D143" s="169" t="s">
        <v>14</v>
      </c>
      <c r="E143" s="170" t="s">
        <v>901</v>
      </c>
      <c r="F143" s="171" t="s">
        <v>902</v>
      </c>
      <c r="G143" s="172" t="s">
        <v>24</v>
      </c>
      <c r="H143" s="173">
        <v>26.366</v>
      </c>
      <c r="I143" s="174"/>
      <c r="J143" s="175">
        <f>ROUND(I143*H143,2)</f>
        <v>0</v>
      </c>
      <c r="K143" s="171" t="s">
        <v>0</v>
      </c>
      <c r="L143" s="532" t="s">
        <v>740</v>
      </c>
      <c r="M143" s="151" t="s">
        <v>900</v>
      </c>
      <c r="N143" s="168" t="s">
        <v>206</v>
      </c>
      <c r="S143" s="613"/>
      <c r="T143" s="612"/>
      <c r="U143" s="612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57" s="2" customFormat="1" ht="21.75" customHeight="1">
      <c r="A144" s="613"/>
      <c r="B144" s="108"/>
      <c r="C144" s="592" t="s">
        <v>324</v>
      </c>
      <c r="D144" s="592" t="s">
        <v>14</v>
      </c>
      <c r="E144" s="593" t="s">
        <v>903</v>
      </c>
      <c r="F144" s="594" t="s">
        <v>904</v>
      </c>
      <c r="G144" s="595" t="s">
        <v>24</v>
      </c>
      <c r="H144" s="580">
        <v>128.336</v>
      </c>
      <c r="I144" s="17"/>
      <c r="J144" s="607">
        <f>ROUND(I144*H144,2)</f>
        <v>0</v>
      </c>
      <c r="K144" s="594" t="s">
        <v>16</v>
      </c>
      <c r="L144" s="532" t="s">
        <v>740</v>
      </c>
      <c r="M144" s="151" t="s">
        <v>900</v>
      </c>
      <c r="N144" s="168" t="s">
        <v>194</v>
      </c>
      <c r="O144" s="613"/>
      <c r="P144" s="613"/>
      <c r="Q144" s="613"/>
      <c r="R144" s="613"/>
      <c r="S144" s="613"/>
      <c r="T144" s="613"/>
      <c r="U144" s="613"/>
      <c r="V144" s="613"/>
      <c r="W144" s="613"/>
      <c r="AJ144" s="20" t="s">
        <v>228</v>
      </c>
      <c r="AL144" s="20" t="s">
        <v>14</v>
      </c>
      <c r="AM144" s="20" t="s">
        <v>219</v>
      </c>
      <c r="AQ144" s="8" t="s">
        <v>220</v>
      </c>
      <c r="AW144" s="21">
        <f>IF(N144="základní",J144,0)</f>
        <v>0</v>
      </c>
      <c r="AX144" s="21">
        <f>IF(N144="snížená",J144,0)</f>
        <v>0</v>
      </c>
      <c r="AY144" s="21">
        <f>IF(N144="zákl. přenesená",J144,0)</f>
        <v>0</v>
      </c>
      <c r="AZ144" s="21">
        <f>IF(N144="sníž. přenesená",J144,0)</f>
        <v>0</v>
      </c>
      <c r="BA144" s="21">
        <f>IF(N144="nulová",J144,0)</f>
        <v>0</v>
      </c>
      <c r="BB144" s="8" t="s">
        <v>221</v>
      </c>
      <c r="BC144" s="21">
        <f>ROUND(I144*H144,2)</f>
        <v>0</v>
      </c>
      <c r="BD144" s="8" t="s">
        <v>228</v>
      </c>
      <c r="BE144" s="20" t="s">
        <v>957</v>
      </c>
    </row>
    <row r="145" spans="2:43" s="4" customFormat="1" ht="12">
      <c r="B145" s="109"/>
      <c r="C145" s="50"/>
      <c r="D145" s="596" t="s">
        <v>18</v>
      </c>
      <c r="E145" s="600" t="s">
        <v>0</v>
      </c>
      <c r="F145" s="584" t="s">
        <v>954</v>
      </c>
      <c r="G145" s="585"/>
      <c r="H145" s="586">
        <v>50.985</v>
      </c>
      <c r="I145" s="89"/>
      <c r="J145" s="50"/>
      <c r="K145" s="50"/>
      <c r="L145" s="544" t="s">
        <v>740</v>
      </c>
      <c r="M145" s="80" t="s">
        <v>900</v>
      </c>
      <c r="N145" s="126"/>
      <c r="AL145" s="22" t="s">
        <v>18</v>
      </c>
      <c r="AM145" s="22" t="s">
        <v>219</v>
      </c>
      <c r="AN145" s="4" t="s">
        <v>219</v>
      </c>
      <c r="AO145" s="4" t="s">
        <v>224</v>
      </c>
      <c r="AP145" s="4" t="s">
        <v>225</v>
      </c>
      <c r="AQ145" s="22" t="s">
        <v>220</v>
      </c>
    </row>
    <row r="146" spans="2:43" s="4" customFormat="1" ht="12">
      <c r="B146" s="109"/>
      <c r="C146" s="50"/>
      <c r="D146" s="596" t="s">
        <v>18</v>
      </c>
      <c r="E146" s="600" t="s">
        <v>0</v>
      </c>
      <c r="F146" s="584" t="s">
        <v>958</v>
      </c>
      <c r="G146" s="585"/>
      <c r="H146" s="586">
        <v>22.055</v>
      </c>
      <c r="I146" s="89"/>
      <c r="J146" s="50"/>
      <c r="K146" s="50"/>
      <c r="L146" s="544" t="s">
        <v>740</v>
      </c>
      <c r="M146" s="80" t="s">
        <v>900</v>
      </c>
      <c r="N146" s="126"/>
      <c r="AL146" s="22" t="s">
        <v>18</v>
      </c>
      <c r="AM146" s="22" t="s">
        <v>219</v>
      </c>
      <c r="AN146" s="4" t="s">
        <v>219</v>
      </c>
      <c r="AO146" s="4" t="s">
        <v>224</v>
      </c>
      <c r="AP146" s="4" t="s">
        <v>225</v>
      </c>
      <c r="AQ146" s="22" t="s">
        <v>220</v>
      </c>
    </row>
    <row r="147" spans="2:43" s="4" customFormat="1" ht="12">
      <c r="B147" s="109"/>
      <c r="C147" s="50"/>
      <c r="D147" s="596" t="s">
        <v>18</v>
      </c>
      <c r="E147" s="600" t="s">
        <v>0</v>
      </c>
      <c r="F147" s="584" t="s">
        <v>925</v>
      </c>
      <c r="G147" s="585"/>
      <c r="H147" s="586">
        <v>55.296</v>
      </c>
      <c r="I147" s="89"/>
      <c r="J147" s="50"/>
      <c r="K147" s="50"/>
      <c r="L147" s="544" t="s">
        <v>740</v>
      </c>
      <c r="M147" s="80" t="s">
        <v>900</v>
      </c>
      <c r="N147" s="126"/>
      <c r="AL147" s="22" t="s">
        <v>18</v>
      </c>
      <c r="AM147" s="22" t="s">
        <v>219</v>
      </c>
      <c r="AN147" s="4" t="s">
        <v>219</v>
      </c>
      <c r="AO147" s="4" t="s">
        <v>224</v>
      </c>
      <c r="AP147" s="4" t="s">
        <v>225</v>
      </c>
      <c r="AQ147" s="22" t="s">
        <v>220</v>
      </c>
    </row>
    <row r="148" spans="2:43" s="6" customFormat="1" ht="12">
      <c r="B148" s="131"/>
      <c r="C148" s="68"/>
      <c r="D148" s="596" t="s">
        <v>18</v>
      </c>
      <c r="E148" s="601" t="s">
        <v>0</v>
      </c>
      <c r="F148" s="588" t="s">
        <v>22</v>
      </c>
      <c r="G148" s="589"/>
      <c r="H148" s="590">
        <v>128.336</v>
      </c>
      <c r="I148" s="591"/>
      <c r="J148" s="68"/>
      <c r="K148" s="68"/>
      <c r="L148" s="544" t="s">
        <v>740</v>
      </c>
      <c r="M148" s="80" t="s">
        <v>900</v>
      </c>
      <c r="N148" s="126"/>
      <c r="AL148" s="26" t="s">
        <v>18</v>
      </c>
      <c r="AM148" s="26" t="s">
        <v>219</v>
      </c>
      <c r="AN148" s="6" t="s">
        <v>228</v>
      </c>
      <c r="AO148" s="6" t="s">
        <v>224</v>
      </c>
      <c r="AP148" s="6" t="s">
        <v>221</v>
      </c>
      <c r="AQ148" s="26" t="s">
        <v>220</v>
      </c>
    </row>
    <row r="149" spans="1:57" s="2" customFormat="1" ht="21.75" customHeight="1">
      <c r="A149" s="613"/>
      <c r="B149" s="108"/>
      <c r="C149" s="592" t="s">
        <v>1</v>
      </c>
      <c r="D149" s="592" t="s">
        <v>14</v>
      </c>
      <c r="E149" s="593" t="s">
        <v>893</v>
      </c>
      <c r="F149" s="594" t="s">
        <v>894</v>
      </c>
      <c r="G149" s="595" t="s">
        <v>24</v>
      </c>
      <c r="H149" s="580">
        <v>26.366</v>
      </c>
      <c r="I149" s="17"/>
      <c r="J149" s="607">
        <f>ROUND(I149*H149,2)</f>
        <v>0</v>
      </c>
      <c r="K149" s="594" t="s">
        <v>16</v>
      </c>
      <c r="L149" s="532" t="s">
        <v>740</v>
      </c>
      <c r="M149" s="151" t="s">
        <v>900</v>
      </c>
      <c r="N149" s="168" t="s">
        <v>194</v>
      </c>
      <c r="O149" s="613"/>
      <c r="P149" s="613"/>
      <c r="Q149" s="613"/>
      <c r="R149" s="613"/>
      <c r="S149" s="613"/>
      <c r="T149" s="613"/>
      <c r="U149" s="613"/>
      <c r="V149" s="613"/>
      <c r="W149" s="613"/>
      <c r="AJ149" s="20" t="s">
        <v>228</v>
      </c>
      <c r="AL149" s="20" t="s">
        <v>14</v>
      </c>
      <c r="AM149" s="20" t="s">
        <v>219</v>
      </c>
      <c r="AQ149" s="8" t="s">
        <v>220</v>
      </c>
      <c r="AW149" s="21">
        <f>IF(N149="základní",J149,0)</f>
        <v>0</v>
      </c>
      <c r="AX149" s="21">
        <f>IF(N149="snížená",J149,0)</f>
        <v>0</v>
      </c>
      <c r="AY149" s="21">
        <f>IF(N149="zákl. přenesená",J149,0)</f>
        <v>0</v>
      </c>
      <c r="AZ149" s="21">
        <f>IF(N149="sníž. přenesená",J149,0)</f>
        <v>0</v>
      </c>
      <c r="BA149" s="21">
        <f>IF(N149="nulová",J149,0)</f>
        <v>0</v>
      </c>
      <c r="BB149" s="8" t="s">
        <v>221</v>
      </c>
      <c r="BC149" s="21">
        <f>ROUND(I149*H149,2)</f>
        <v>0</v>
      </c>
      <c r="BD149" s="8" t="s">
        <v>228</v>
      </c>
      <c r="BE149" s="20" t="s">
        <v>959</v>
      </c>
    </row>
    <row r="150" spans="2:43" s="4" customFormat="1" ht="12">
      <c r="B150" s="109"/>
      <c r="C150" s="50"/>
      <c r="D150" s="596" t="s">
        <v>18</v>
      </c>
      <c r="E150" s="600" t="s">
        <v>0</v>
      </c>
      <c r="F150" s="584" t="s">
        <v>908</v>
      </c>
      <c r="G150" s="585"/>
      <c r="H150" s="586">
        <v>26.366</v>
      </c>
      <c r="I150" s="89"/>
      <c r="J150" s="50"/>
      <c r="K150" s="50"/>
      <c r="L150" s="544" t="s">
        <v>740</v>
      </c>
      <c r="M150" s="80" t="s">
        <v>900</v>
      </c>
      <c r="N150" s="126"/>
      <c r="AL150" s="22" t="s">
        <v>18</v>
      </c>
      <c r="AM150" s="22" t="s">
        <v>219</v>
      </c>
      <c r="AN150" s="4" t="s">
        <v>219</v>
      </c>
      <c r="AO150" s="4" t="s">
        <v>224</v>
      </c>
      <c r="AP150" s="4" t="s">
        <v>221</v>
      </c>
      <c r="AQ150" s="22" t="s">
        <v>220</v>
      </c>
    </row>
    <row r="151" spans="1:57" s="2" customFormat="1" ht="33" customHeight="1">
      <c r="A151" s="613"/>
      <c r="B151" s="108"/>
      <c r="C151" s="592" t="s">
        <v>33</v>
      </c>
      <c r="D151" s="592" t="s">
        <v>14</v>
      </c>
      <c r="E151" s="593" t="s">
        <v>888</v>
      </c>
      <c r="F151" s="594" t="s">
        <v>889</v>
      </c>
      <c r="G151" s="595" t="s">
        <v>24</v>
      </c>
      <c r="H151" s="580">
        <v>158.196</v>
      </c>
      <c r="I151" s="17"/>
      <c r="J151" s="607">
        <f>ROUND(I151*H151,2)</f>
        <v>0</v>
      </c>
      <c r="K151" s="594" t="s">
        <v>16</v>
      </c>
      <c r="L151" s="532" t="s">
        <v>740</v>
      </c>
      <c r="M151" s="151" t="s">
        <v>900</v>
      </c>
      <c r="N151" s="168" t="s">
        <v>194</v>
      </c>
      <c r="O151" s="613"/>
      <c r="P151" s="613"/>
      <c r="Q151" s="613"/>
      <c r="R151" s="613"/>
      <c r="S151" s="613"/>
      <c r="T151" s="613"/>
      <c r="U151" s="613"/>
      <c r="V151" s="613"/>
      <c r="W151" s="613"/>
      <c r="AJ151" s="20" t="s">
        <v>228</v>
      </c>
      <c r="AL151" s="20" t="s">
        <v>14</v>
      </c>
      <c r="AM151" s="20" t="s">
        <v>219</v>
      </c>
      <c r="AQ151" s="8" t="s">
        <v>220</v>
      </c>
      <c r="AW151" s="21">
        <f>IF(N151="základní",J151,0)</f>
        <v>0</v>
      </c>
      <c r="AX151" s="21">
        <f>IF(N151="snížená",J151,0)</f>
        <v>0</v>
      </c>
      <c r="AY151" s="21">
        <f>IF(N151="zákl. přenesená",J151,0)</f>
        <v>0</v>
      </c>
      <c r="AZ151" s="21">
        <f>IF(N151="sníž. přenesená",J151,0)</f>
        <v>0</v>
      </c>
      <c r="BA151" s="21">
        <f>IF(N151="nulová",J151,0)</f>
        <v>0</v>
      </c>
      <c r="BB151" s="8" t="s">
        <v>221</v>
      </c>
      <c r="BC151" s="21">
        <f>ROUND(I151*H151,2)</f>
        <v>0</v>
      </c>
      <c r="BD151" s="8" t="s">
        <v>228</v>
      </c>
      <c r="BE151" s="20" t="s">
        <v>960</v>
      </c>
    </row>
    <row r="152" spans="2:43" s="4" customFormat="1" ht="12">
      <c r="B152" s="109"/>
      <c r="C152" s="50"/>
      <c r="D152" s="596" t="s">
        <v>18</v>
      </c>
      <c r="E152" s="585"/>
      <c r="F152" s="584" t="s">
        <v>961</v>
      </c>
      <c r="G152" s="585"/>
      <c r="H152" s="586">
        <v>158.196</v>
      </c>
      <c r="I152" s="89"/>
      <c r="J152" s="50"/>
      <c r="K152" s="50"/>
      <c r="L152" s="544" t="s">
        <v>740</v>
      </c>
      <c r="M152" s="80" t="s">
        <v>900</v>
      </c>
      <c r="N152" s="126"/>
      <c r="AL152" s="22" t="s">
        <v>18</v>
      </c>
      <c r="AM152" s="22" t="s">
        <v>219</v>
      </c>
      <c r="AN152" s="4" t="s">
        <v>219</v>
      </c>
      <c r="AO152" s="4" t="s">
        <v>235</v>
      </c>
      <c r="AP152" s="4" t="s">
        <v>221</v>
      </c>
      <c r="AQ152" s="22" t="s">
        <v>220</v>
      </c>
    </row>
    <row r="153" spans="1:57" s="2" customFormat="1" ht="21.75" customHeight="1">
      <c r="A153" s="613"/>
      <c r="B153" s="108"/>
      <c r="C153" s="13" t="s">
        <v>34</v>
      </c>
      <c r="D153" s="13" t="s">
        <v>14</v>
      </c>
      <c r="E153" s="14" t="s">
        <v>937</v>
      </c>
      <c r="F153" s="15" t="s">
        <v>938</v>
      </c>
      <c r="G153" s="16" t="s">
        <v>24</v>
      </c>
      <c r="H153" s="580">
        <v>77.351</v>
      </c>
      <c r="I153" s="17"/>
      <c r="J153" s="18">
        <f>ROUND(I153*H153,2)</f>
        <v>0</v>
      </c>
      <c r="K153" s="15" t="s">
        <v>16</v>
      </c>
      <c r="L153" s="532" t="s">
        <v>740</v>
      </c>
      <c r="M153" s="151" t="s">
        <v>900</v>
      </c>
      <c r="N153" s="168" t="s">
        <v>193</v>
      </c>
      <c r="O153" s="613"/>
      <c r="P153" s="613"/>
      <c r="Q153" s="613"/>
      <c r="R153" s="613"/>
      <c r="S153" s="613"/>
      <c r="T153" s="613"/>
      <c r="U153" s="613"/>
      <c r="V153" s="613"/>
      <c r="W153" s="613"/>
      <c r="AJ153" s="20" t="s">
        <v>228</v>
      </c>
      <c r="AL153" s="20" t="s">
        <v>14</v>
      </c>
      <c r="AM153" s="20" t="s">
        <v>219</v>
      </c>
      <c r="AQ153" s="8" t="s">
        <v>220</v>
      </c>
      <c r="AW153" s="21">
        <f>IF(N153="základní",J153,0)</f>
        <v>0</v>
      </c>
      <c r="AX153" s="21">
        <f>IF(N153="snížená",J153,0)</f>
        <v>0</v>
      </c>
      <c r="AY153" s="21">
        <f>IF(N153="zákl. přenesená",J153,0)</f>
        <v>0</v>
      </c>
      <c r="AZ153" s="21">
        <f>IF(N153="sníž. přenesená",J153,0)</f>
        <v>0</v>
      </c>
      <c r="BA153" s="21">
        <f>IF(N153="nulová",J153,0)</f>
        <v>0</v>
      </c>
      <c r="BB153" s="8" t="s">
        <v>221</v>
      </c>
      <c r="BC153" s="21">
        <f>ROUND(I153*H153,2)</f>
        <v>0</v>
      </c>
      <c r="BD153" s="8" t="s">
        <v>228</v>
      </c>
      <c r="BE153" s="20" t="s">
        <v>962</v>
      </c>
    </row>
    <row r="154" spans="2:43" s="4" customFormat="1" ht="12">
      <c r="B154" s="109"/>
      <c r="C154" s="50"/>
      <c r="D154" s="84" t="s">
        <v>18</v>
      </c>
      <c r="E154" s="86" t="s">
        <v>0</v>
      </c>
      <c r="F154" s="584" t="s">
        <v>963</v>
      </c>
      <c r="G154" s="50"/>
      <c r="H154" s="586">
        <v>77.351</v>
      </c>
      <c r="I154" s="89"/>
      <c r="J154" s="50"/>
      <c r="K154" s="50"/>
      <c r="L154" s="544" t="s">
        <v>740</v>
      </c>
      <c r="M154" s="80" t="s">
        <v>900</v>
      </c>
      <c r="N154" s="126"/>
      <c r="AL154" s="22" t="s">
        <v>18</v>
      </c>
      <c r="AM154" s="22" t="s">
        <v>219</v>
      </c>
      <c r="AN154" s="4" t="s">
        <v>219</v>
      </c>
      <c r="AO154" s="4" t="s">
        <v>224</v>
      </c>
      <c r="AP154" s="4" t="s">
        <v>221</v>
      </c>
      <c r="AQ154" s="22" t="s">
        <v>220</v>
      </c>
    </row>
    <row r="155" spans="1:57" s="2" customFormat="1" ht="16.5" customHeight="1">
      <c r="A155" s="613"/>
      <c r="B155" s="108"/>
      <c r="C155" s="13" t="s">
        <v>35</v>
      </c>
      <c r="D155" s="13" t="s">
        <v>14</v>
      </c>
      <c r="E155" s="14" t="s">
        <v>940</v>
      </c>
      <c r="F155" s="15" t="s">
        <v>941</v>
      </c>
      <c r="G155" s="16" t="s">
        <v>24</v>
      </c>
      <c r="H155" s="580">
        <v>77.351</v>
      </c>
      <c r="I155" s="17"/>
      <c r="J155" s="18">
        <f>ROUND(I155*H155,2)</f>
        <v>0</v>
      </c>
      <c r="K155" s="15" t="s">
        <v>16</v>
      </c>
      <c r="L155" s="532" t="s">
        <v>740</v>
      </c>
      <c r="M155" s="151" t="s">
        <v>900</v>
      </c>
      <c r="N155" s="168" t="s">
        <v>193</v>
      </c>
      <c r="O155" s="613"/>
      <c r="P155" s="613"/>
      <c r="Q155" s="613"/>
      <c r="R155" s="613"/>
      <c r="S155" s="613"/>
      <c r="T155" s="613"/>
      <c r="U155" s="613"/>
      <c r="V155" s="613"/>
      <c r="W155" s="613"/>
      <c r="AJ155" s="20" t="s">
        <v>228</v>
      </c>
      <c r="AL155" s="20" t="s">
        <v>14</v>
      </c>
      <c r="AM155" s="20" t="s">
        <v>219</v>
      </c>
      <c r="AQ155" s="8" t="s">
        <v>220</v>
      </c>
      <c r="AW155" s="21">
        <f>IF(N155="základní",J155,0)</f>
        <v>0</v>
      </c>
      <c r="AX155" s="21">
        <f>IF(N155="snížená",J155,0)</f>
        <v>0</v>
      </c>
      <c r="AY155" s="21">
        <f>IF(N155="zákl. přenesená",J155,0)</f>
        <v>0</v>
      </c>
      <c r="AZ155" s="21">
        <f>IF(N155="sníž. přenesená",J155,0)</f>
        <v>0</v>
      </c>
      <c r="BA155" s="21">
        <f>IF(N155="nulová",J155,0)</f>
        <v>0</v>
      </c>
      <c r="BB155" s="8" t="s">
        <v>221</v>
      </c>
      <c r="BC155" s="21">
        <f>ROUND(I155*H155,2)</f>
        <v>0</v>
      </c>
      <c r="BD155" s="8" t="s">
        <v>228</v>
      </c>
      <c r="BE155" s="20" t="s">
        <v>964</v>
      </c>
    </row>
    <row r="156" spans="2:43" s="4" customFormat="1" ht="12">
      <c r="B156" s="109"/>
      <c r="C156" s="50"/>
      <c r="D156" s="84" t="s">
        <v>18</v>
      </c>
      <c r="E156" s="86" t="s">
        <v>0</v>
      </c>
      <c r="F156" s="584" t="s">
        <v>963</v>
      </c>
      <c r="G156" s="50"/>
      <c r="H156" s="586">
        <v>77.351</v>
      </c>
      <c r="I156" s="89"/>
      <c r="J156" s="50"/>
      <c r="K156" s="50"/>
      <c r="L156" s="544" t="s">
        <v>740</v>
      </c>
      <c r="M156" s="80" t="s">
        <v>900</v>
      </c>
      <c r="N156" s="126"/>
      <c r="AL156" s="22" t="s">
        <v>18</v>
      </c>
      <c r="AM156" s="22" t="s">
        <v>219</v>
      </c>
      <c r="AN156" s="4" t="s">
        <v>219</v>
      </c>
      <c r="AO156" s="4" t="s">
        <v>224</v>
      </c>
      <c r="AP156" s="4" t="s">
        <v>221</v>
      </c>
      <c r="AQ156" s="22" t="s">
        <v>220</v>
      </c>
    </row>
    <row r="157" spans="2:21" ht="12" thickBot="1">
      <c r="B157" s="122"/>
      <c r="C157" s="123"/>
      <c r="D157" s="123"/>
      <c r="E157" s="123"/>
      <c r="F157" s="123"/>
      <c r="G157" s="123"/>
      <c r="H157" s="123"/>
      <c r="I157" s="124"/>
      <c r="J157" s="123"/>
      <c r="K157" s="123"/>
      <c r="L157" s="123"/>
      <c r="M157" s="123"/>
      <c r="N157" s="125"/>
      <c r="T157" s="1"/>
      <c r="U157" s="1"/>
    </row>
    <row r="158" spans="2:48" ht="12" customHeight="1">
      <c r="B158" s="101"/>
      <c r="C158" s="103"/>
      <c r="D158" s="102" t="s">
        <v>5</v>
      </c>
      <c r="E158" s="103"/>
      <c r="F158" s="103"/>
      <c r="G158" s="103"/>
      <c r="H158" s="103"/>
      <c r="I158" s="104"/>
      <c r="J158" s="103"/>
      <c r="K158" s="103"/>
      <c r="L158" s="103"/>
      <c r="M158" s="103"/>
      <c r="N158" s="105"/>
      <c r="T158" s="1"/>
      <c r="U158" s="1"/>
      <c r="AR158" s="28" t="s">
        <v>965</v>
      </c>
      <c r="AS158" s="28" t="s">
        <v>0</v>
      </c>
      <c r="AT158" s="28" t="s">
        <v>0</v>
      </c>
      <c r="AU158" s="28" t="s">
        <v>966</v>
      </c>
      <c r="AV158" s="28" t="s">
        <v>219</v>
      </c>
    </row>
    <row r="159" spans="1:48" s="2" customFormat="1" ht="16.5" customHeight="1">
      <c r="A159" s="613"/>
      <c r="B159" s="106"/>
      <c r="C159" s="612"/>
      <c r="D159" s="612"/>
      <c r="E159" s="710" t="s">
        <v>43</v>
      </c>
      <c r="F159" s="711"/>
      <c r="G159" s="711"/>
      <c r="H159" s="711"/>
      <c r="I159" s="82"/>
      <c r="J159" s="612"/>
      <c r="K159" s="612"/>
      <c r="L159" s="65"/>
      <c r="M159" s="65"/>
      <c r="N159" s="126"/>
      <c r="O159" s="613"/>
      <c r="P159" s="613"/>
      <c r="Q159" s="613"/>
      <c r="R159" s="613"/>
      <c r="S159" s="613"/>
      <c r="T159" s="613"/>
      <c r="U159" s="613"/>
      <c r="V159" s="613"/>
      <c r="W159" s="613"/>
      <c r="AR159" s="28" t="s">
        <v>908</v>
      </c>
      <c r="AS159" s="28" t="s">
        <v>0</v>
      </c>
      <c r="AT159" s="28" t="s">
        <v>0</v>
      </c>
      <c r="AU159" s="28" t="s">
        <v>967</v>
      </c>
      <c r="AV159" s="28" t="s">
        <v>219</v>
      </c>
    </row>
    <row r="160" spans="1:48" s="2" customFormat="1" ht="12" customHeight="1">
      <c r="A160" s="613"/>
      <c r="B160" s="106"/>
      <c r="C160" s="612"/>
      <c r="D160" s="83" t="s">
        <v>7</v>
      </c>
      <c r="E160" s="612"/>
      <c r="F160" s="612"/>
      <c r="G160" s="612"/>
      <c r="H160" s="612"/>
      <c r="I160" s="82"/>
      <c r="J160" s="612"/>
      <c r="K160" s="612"/>
      <c r="L160" s="65"/>
      <c r="M160" s="65"/>
      <c r="N160" s="126"/>
      <c r="O160" s="613"/>
      <c r="P160" s="613"/>
      <c r="Q160" s="613"/>
      <c r="R160" s="613"/>
      <c r="S160" s="613"/>
      <c r="T160" s="613"/>
      <c r="U160" s="613"/>
      <c r="V160" s="613"/>
      <c r="W160" s="613"/>
      <c r="AR160" s="28" t="s">
        <v>954</v>
      </c>
      <c r="AS160" s="28" t="s">
        <v>0</v>
      </c>
      <c r="AT160" s="28" t="s">
        <v>0</v>
      </c>
      <c r="AU160" s="28" t="s">
        <v>968</v>
      </c>
      <c r="AV160" s="28" t="s">
        <v>219</v>
      </c>
    </row>
    <row r="161" spans="1:23" s="2" customFormat="1" ht="16.5" customHeight="1">
      <c r="A161" s="613"/>
      <c r="B161" s="106"/>
      <c r="C161" s="612"/>
      <c r="D161" s="612"/>
      <c r="E161" s="712" t="s">
        <v>107</v>
      </c>
      <c r="F161" s="711"/>
      <c r="G161" s="711"/>
      <c r="H161" s="711"/>
      <c r="I161" s="82"/>
      <c r="J161" s="612"/>
      <c r="K161" s="612"/>
      <c r="L161" s="65"/>
      <c r="M161" s="65"/>
      <c r="N161" s="126"/>
      <c r="O161" s="613"/>
      <c r="P161" s="613"/>
      <c r="Q161" s="613"/>
      <c r="R161" s="613"/>
      <c r="S161" s="613"/>
      <c r="T161" s="613"/>
      <c r="U161" s="613"/>
      <c r="V161" s="613"/>
      <c r="W161" s="613"/>
    </row>
    <row r="162" spans="1:23" s="2" customFormat="1" ht="12">
      <c r="A162" s="613"/>
      <c r="B162" s="106"/>
      <c r="C162" s="612"/>
      <c r="D162" s="612"/>
      <c r="E162" s="612"/>
      <c r="F162" s="612"/>
      <c r="G162" s="612"/>
      <c r="H162" s="612"/>
      <c r="I162" s="82"/>
      <c r="J162" s="612"/>
      <c r="K162" s="612"/>
      <c r="L162" s="65"/>
      <c r="M162" s="65"/>
      <c r="N162" s="126"/>
      <c r="O162" s="613"/>
      <c r="P162" s="613"/>
      <c r="Q162" s="613"/>
      <c r="R162" s="613"/>
      <c r="S162" s="613"/>
      <c r="T162" s="613"/>
      <c r="U162" s="613"/>
      <c r="V162" s="613"/>
      <c r="W162" s="613"/>
    </row>
    <row r="163" spans="1:65" s="2" customFormat="1" ht="24">
      <c r="A163" s="613"/>
      <c r="B163" s="339"/>
      <c r="C163" s="169" t="s">
        <v>207</v>
      </c>
      <c r="D163" s="169" t="s">
        <v>14</v>
      </c>
      <c r="E163" s="170" t="s">
        <v>898</v>
      </c>
      <c r="F163" s="171" t="s">
        <v>899</v>
      </c>
      <c r="G163" s="172" t="s">
        <v>24</v>
      </c>
      <c r="H163" s="173">
        <v>1050.601</v>
      </c>
      <c r="I163" s="174"/>
      <c r="J163" s="175">
        <f>ROUND(I163*H163,2)</f>
        <v>0</v>
      </c>
      <c r="K163" s="171" t="s">
        <v>0</v>
      </c>
      <c r="L163" s="532" t="s">
        <v>740</v>
      </c>
      <c r="M163" s="151" t="s">
        <v>900</v>
      </c>
      <c r="N163" s="168" t="s">
        <v>206</v>
      </c>
      <c r="S163" s="613"/>
      <c r="T163" s="612"/>
      <c r="U163" s="612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R163" s="20"/>
      <c r="AT163" s="20"/>
      <c r="AU163" s="20"/>
      <c r="AY163" s="8"/>
      <c r="BE163" s="21"/>
      <c r="BF163" s="21"/>
      <c r="BG163" s="21"/>
      <c r="BH163" s="21"/>
      <c r="BI163" s="21"/>
      <c r="BJ163" s="8"/>
      <c r="BK163" s="21"/>
      <c r="BL163" s="8"/>
      <c r="BM163" s="20"/>
    </row>
    <row r="164" spans="1:65" s="2" customFormat="1" ht="24">
      <c r="A164" s="613"/>
      <c r="B164" s="339"/>
      <c r="C164" s="169" t="s">
        <v>207</v>
      </c>
      <c r="D164" s="169" t="s">
        <v>14</v>
      </c>
      <c r="E164" s="170" t="s">
        <v>901</v>
      </c>
      <c r="F164" s="171" t="s">
        <v>902</v>
      </c>
      <c r="G164" s="172" t="s">
        <v>24</v>
      </c>
      <c r="H164" s="173">
        <v>551.811</v>
      </c>
      <c r="I164" s="174"/>
      <c r="J164" s="175">
        <f>ROUND(I164*H164,2)</f>
        <v>0</v>
      </c>
      <c r="K164" s="171" t="s">
        <v>0</v>
      </c>
      <c r="L164" s="532" t="s">
        <v>740</v>
      </c>
      <c r="M164" s="151" t="s">
        <v>900</v>
      </c>
      <c r="N164" s="168" t="s">
        <v>206</v>
      </c>
      <c r="S164" s="613"/>
      <c r="T164" s="612"/>
      <c r="U164" s="612"/>
      <c r="V164" s="613"/>
      <c r="W164" s="613"/>
      <c r="X164" s="613"/>
      <c r="Y164" s="613"/>
      <c r="Z164" s="613"/>
      <c r="AA164" s="613"/>
      <c r="AB164" s="613"/>
      <c r="AC164" s="613"/>
      <c r="AD164" s="613"/>
      <c r="AE164" s="613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57" s="2" customFormat="1" ht="21.75" customHeight="1">
      <c r="A165" s="613"/>
      <c r="B165" s="108"/>
      <c r="C165" s="592" t="s">
        <v>1</v>
      </c>
      <c r="D165" s="592" t="s">
        <v>14</v>
      </c>
      <c r="E165" s="593" t="s">
        <v>903</v>
      </c>
      <c r="F165" s="594" t="s">
        <v>904</v>
      </c>
      <c r="G165" s="595" t="s">
        <v>24</v>
      </c>
      <c r="H165" s="580">
        <v>1050.601</v>
      </c>
      <c r="I165" s="17"/>
      <c r="J165" s="607">
        <f>ROUND(I165*H165,2)</f>
        <v>0</v>
      </c>
      <c r="K165" s="594" t="s">
        <v>16</v>
      </c>
      <c r="L165" s="532" t="s">
        <v>740</v>
      </c>
      <c r="M165" s="151" t="s">
        <v>900</v>
      </c>
      <c r="N165" s="168" t="s">
        <v>194</v>
      </c>
      <c r="O165" s="613"/>
      <c r="P165" s="613"/>
      <c r="Q165" s="613"/>
      <c r="R165" s="613"/>
      <c r="S165" s="613"/>
      <c r="T165" s="613"/>
      <c r="U165" s="613"/>
      <c r="V165" s="613"/>
      <c r="W165" s="613"/>
      <c r="AJ165" s="20" t="s">
        <v>228</v>
      </c>
      <c r="AL165" s="20" t="s">
        <v>14</v>
      </c>
      <c r="AM165" s="20" t="s">
        <v>219</v>
      </c>
      <c r="AQ165" s="8" t="s">
        <v>220</v>
      </c>
      <c r="AW165" s="21">
        <f>IF(N165="základní",J165,0)</f>
        <v>0</v>
      </c>
      <c r="AX165" s="21">
        <f>IF(N165="snížená",J165,0)</f>
        <v>0</v>
      </c>
      <c r="AY165" s="21">
        <f>IF(N165="zákl. přenesená",J165,0)</f>
        <v>0</v>
      </c>
      <c r="AZ165" s="21">
        <f>IF(N165="sníž. přenesená",J165,0)</f>
        <v>0</v>
      </c>
      <c r="BA165" s="21">
        <f>IF(N165="nulová",J165,0)</f>
        <v>0</v>
      </c>
      <c r="BB165" s="8" t="s">
        <v>221</v>
      </c>
      <c r="BC165" s="21">
        <f>ROUND(I165*H165,2)</f>
        <v>0</v>
      </c>
      <c r="BD165" s="8" t="s">
        <v>228</v>
      </c>
      <c r="BE165" s="20" t="s">
        <v>969</v>
      </c>
    </row>
    <row r="166" spans="2:43" s="4" customFormat="1" ht="12">
      <c r="B166" s="109"/>
      <c r="C166" s="50"/>
      <c r="D166" s="596" t="s">
        <v>18</v>
      </c>
      <c r="E166" s="600" t="s">
        <v>0</v>
      </c>
      <c r="F166" s="584" t="s">
        <v>954</v>
      </c>
      <c r="G166" s="585"/>
      <c r="H166" s="586">
        <v>249.395</v>
      </c>
      <c r="I166" s="89"/>
      <c r="J166" s="50"/>
      <c r="K166" s="50"/>
      <c r="L166" s="544" t="s">
        <v>740</v>
      </c>
      <c r="M166" s="80" t="s">
        <v>900</v>
      </c>
      <c r="N166" s="126"/>
      <c r="AL166" s="22" t="s">
        <v>18</v>
      </c>
      <c r="AM166" s="22" t="s">
        <v>219</v>
      </c>
      <c r="AN166" s="4" t="s">
        <v>219</v>
      </c>
      <c r="AO166" s="4" t="s">
        <v>224</v>
      </c>
      <c r="AP166" s="4" t="s">
        <v>225</v>
      </c>
      <c r="AQ166" s="22" t="s">
        <v>220</v>
      </c>
    </row>
    <row r="167" spans="2:43" s="4" customFormat="1" ht="12">
      <c r="B167" s="109"/>
      <c r="C167" s="50"/>
      <c r="D167" s="596" t="s">
        <v>18</v>
      </c>
      <c r="E167" s="600" t="s">
        <v>0</v>
      </c>
      <c r="F167" s="584" t="s">
        <v>970</v>
      </c>
      <c r="G167" s="585"/>
      <c r="H167" s="586">
        <v>801.206</v>
      </c>
      <c r="I167" s="89"/>
      <c r="J167" s="50"/>
      <c r="K167" s="50"/>
      <c r="L167" s="544" t="s">
        <v>740</v>
      </c>
      <c r="M167" s="80" t="s">
        <v>900</v>
      </c>
      <c r="N167" s="126"/>
      <c r="AL167" s="22" t="s">
        <v>18</v>
      </c>
      <c r="AM167" s="22" t="s">
        <v>219</v>
      </c>
      <c r="AN167" s="4" t="s">
        <v>219</v>
      </c>
      <c r="AO167" s="4" t="s">
        <v>224</v>
      </c>
      <c r="AP167" s="4" t="s">
        <v>225</v>
      </c>
      <c r="AQ167" s="22" t="s">
        <v>220</v>
      </c>
    </row>
    <row r="168" spans="2:43" s="6" customFormat="1" ht="12">
      <c r="B168" s="131"/>
      <c r="C168" s="68"/>
      <c r="D168" s="596" t="s">
        <v>18</v>
      </c>
      <c r="E168" s="601" t="s">
        <v>0</v>
      </c>
      <c r="F168" s="588" t="s">
        <v>22</v>
      </c>
      <c r="G168" s="589"/>
      <c r="H168" s="590">
        <v>1050.601</v>
      </c>
      <c r="I168" s="591"/>
      <c r="J168" s="68"/>
      <c r="K168" s="68"/>
      <c r="L168" s="544" t="s">
        <v>740</v>
      </c>
      <c r="M168" s="80" t="s">
        <v>900</v>
      </c>
      <c r="N168" s="126"/>
      <c r="AL168" s="26" t="s">
        <v>18</v>
      </c>
      <c r="AM168" s="26" t="s">
        <v>219</v>
      </c>
      <c r="AN168" s="6" t="s">
        <v>228</v>
      </c>
      <c r="AO168" s="6" t="s">
        <v>224</v>
      </c>
      <c r="AP168" s="6" t="s">
        <v>221</v>
      </c>
      <c r="AQ168" s="26" t="s">
        <v>220</v>
      </c>
    </row>
    <row r="169" spans="1:57" s="2" customFormat="1" ht="21.75" customHeight="1">
      <c r="A169" s="613"/>
      <c r="B169" s="108"/>
      <c r="C169" s="592" t="s">
        <v>33</v>
      </c>
      <c r="D169" s="592" t="s">
        <v>14</v>
      </c>
      <c r="E169" s="593" t="s">
        <v>893</v>
      </c>
      <c r="F169" s="594" t="s">
        <v>894</v>
      </c>
      <c r="G169" s="595" t="s">
        <v>24</v>
      </c>
      <c r="H169" s="580">
        <v>551.811</v>
      </c>
      <c r="I169" s="17"/>
      <c r="J169" s="607">
        <f>ROUND(I169*H169,2)</f>
        <v>0</v>
      </c>
      <c r="K169" s="594" t="s">
        <v>16</v>
      </c>
      <c r="L169" s="532" t="s">
        <v>740</v>
      </c>
      <c r="M169" s="151" t="s">
        <v>900</v>
      </c>
      <c r="N169" s="168" t="s">
        <v>194</v>
      </c>
      <c r="O169" s="613"/>
      <c r="P169" s="613"/>
      <c r="Q169" s="613"/>
      <c r="R169" s="613"/>
      <c r="S169" s="613"/>
      <c r="T169" s="613"/>
      <c r="U169" s="613"/>
      <c r="V169" s="613"/>
      <c r="W169" s="613"/>
      <c r="AJ169" s="20" t="s">
        <v>228</v>
      </c>
      <c r="AL169" s="20" t="s">
        <v>14</v>
      </c>
      <c r="AM169" s="20" t="s">
        <v>219</v>
      </c>
      <c r="AQ169" s="8" t="s">
        <v>220</v>
      </c>
      <c r="AW169" s="21">
        <f>IF(N169="základní",J169,0)</f>
        <v>0</v>
      </c>
      <c r="AX169" s="21">
        <f>IF(N169="snížená",J169,0)</f>
        <v>0</v>
      </c>
      <c r="AY169" s="21">
        <f>IF(N169="zákl. přenesená",J169,0)</f>
        <v>0</v>
      </c>
      <c r="AZ169" s="21">
        <f>IF(N169="sníž. přenesená",J169,0)</f>
        <v>0</v>
      </c>
      <c r="BA169" s="21">
        <f>IF(N169="nulová",J169,0)</f>
        <v>0</v>
      </c>
      <c r="BB169" s="8" t="s">
        <v>221</v>
      </c>
      <c r="BC169" s="21">
        <f>ROUND(I169*H169,2)</f>
        <v>0</v>
      </c>
      <c r="BD169" s="8" t="s">
        <v>228</v>
      </c>
      <c r="BE169" s="20" t="s">
        <v>971</v>
      </c>
    </row>
    <row r="170" spans="2:43" s="4" customFormat="1" ht="12">
      <c r="B170" s="109"/>
      <c r="C170" s="50"/>
      <c r="D170" s="596" t="s">
        <v>18</v>
      </c>
      <c r="E170" s="600" t="s">
        <v>0</v>
      </c>
      <c r="F170" s="584" t="s">
        <v>908</v>
      </c>
      <c r="G170" s="585"/>
      <c r="H170" s="586">
        <v>551.811</v>
      </c>
      <c r="I170" s="89"/>
      <c r="J170" s="50"/>
      <c r="K170" s="50"/>
      <c r="L170" s="544" t="s">
        <v>740</v>
      </c>
      <c r="M170" s="80" t="s">
        <v>900</v>
      </c>
      <c r="N170" s="126"/>
      <c r="AL170" s="22" t="s">
        <v>18</v>
      </c>
      <c r="AM170" s="22" t="s">
        <v>219</v>
      </c>
      <c r="AN170" s="4" t="s">
        <v>219</v>
      </c>
      <c r="AO170" s="4" t="s">
        <v>224</v>
      </c>
      <c r="AP170" s="4" t="s">
        <v>221</v>
      </c>
      <c r="AQ170" s="22" t="s">
        <v>220</v>
      </c>
    </row>
    <row r="171" spans="1:57" s="2" customFormat="1" ht="33" customHeight="1">
      <c r="A171" s="613"/>
      <c r="B171" s="108"/>
      <c r="C171" s="592" t="s">
        <v>34</v>
      </c>
      <c r="D171" s="592" t="s">
        <v>14</v>
      </c>
      <c r="E171" s="593" t="s">
        <v>888</v>
      </c>
      <c r="F171" s="594" t="s">
        <v>889</v>
      </c>
      <c r="G171" s="595" t="s">
        <v>24</v>
      </c>
      <c r="H171" s="580">
        <v>3310.866</v>
      </c>
      <c r="I171" s="17"/>
      <c r="J171" s="607">
        <f>ROUND(I171*H171,2)</f>
        <v>0</v>
      </c>
      <c r="K171" s="594" t="s">
        <v>16</v>
      </c>
      <c r="L171" s="532" t="s">
        <v>740</v>
      </c>
      <c r="M171" s="151" t="s">
        <v>900</v>
      </c>
      <c r="N171" s="168" t="s">
        <v>194</v>
      </c>
      <c r="O171" s="613"/>
      <c r="P171" s="613"/>
      <c r="Q171" s="613"/>
      <c r="R171" s="613"/>
      <c r="S171" s="613"/>
      <c r="T171" s="613"/>
      <c r="U171" s="613"/>
      <c r="V171" s="613"/>
      <c r="W171" s="613"/>
      <c r="AJ171" s="20" t="s">
        <v>228</v>
      </c>
      <c r="AL171" s="20" t="s">
        <v>14</v>
      </c>
      <c r="AM171" s="20" t="s">
        <v>219</v>
      </c>
      <c r="AQ171" s="8" t="s">
        <v>220</v>
      </c>
      <c r="AW171" s="21">
        <f>IF(N171="základní",J171,0)</f>
        <v>0</v>
      </c>
      <c r="AX171" s="21">
        <f>IF(N171="snížená",J171,0)</f>
        <v>0</v>
      </c>
      <c r="AY171" s="21">
        <f>IF(N171="zákl. přenesená",J171,0)</f>
        <v>0</v>
      </c>
      <c r="AZ171" s="21">
        <f>IF(N171="sníž. přenesená",J171,0)</f>
        <v>0</v>
      </c>
      <c r="BA171" s="21">
        <f>IF(N171="nulová",J171,0)</f>
        <v>0</v>
      </c>
      <c r="BB171" s="8" t="s">
        <v>221</v>
      </c>
      <c r="BC171" s="21">
        <f>ROUND(I171*H171,2)</f>
        <v>0</v>
      </c>
      <c r="BD171" s="8" t="s">
        <v>228</v>
      </c>
      <c r="BE171" s="20" t="s">
        <v>972</v>
      </c>
    </row>
    <row r="172" spans="2:43" s="4" customFormat="1" ht="12">
      <c r="B172" s="109"/>
      <c r="C172" s="50"/>
      <c r="D172" s="596" t="s">
        <v>18</v>
      </c>
      <c r="E172" s="585"/>
      <c r="F172" s="584" t="s">
        <v>973</v>
      </c>
      <c r="G172" s="585"/>
      <c r="H172" s="586">
        <v>3310.866</v>
      </c>
      <c r="I172" s="89"/>
      <c r="J172" s="50"/>
      <c r="K172" s="50"/>
      <c r="L172" s="544" t="s">
        <v>740</v>
      </c>
      <c r="M172" s="80" t="s">
        <v>900</v>
      </c>
      <c r="N172" s="126"/>
      <c r="AL172" s="22" t="s">
        <v>18</v>
      </c>
      <c r="AM172" s="22" t="s">
        <v>219</v>
      </c>
      <c r="AN172" s="4" t="s">
        <v>219</v>
      </c>
      <c r="AO172" s="4" t="s">
        <v>235</v>
      </c>
      <c r="AP172" s="4" t="s">
        <v>221</v>
      </c>
      <c r="AQ172" s="22" t="s">
        <v>220</v>
      </c>
    </row>
    <row r="173" spans="1:57" s="2" customFormat="1" ht="21.75" customHeight="1">
      <c r="A173" s="613"/>
      <c r="B173" s="108"/>
      <c r="C173" s="13" t="s">
        <v>35</v>
      </c>
      <c r="D173" s="13" t="s">
        <v>14</v>
      </c>
      <c r="E173" s="14" t="s">
        <v>937</v>
      </c>
      <c r="F173" s="15" t="s">
        <v>938</v>
      </c>
      <c r="G173" s="16" t="s">
        <v>24</v>
      </c>
      <c r="H173" s="580">
        <v>801.206</v>
      </c>
      <c r="I173" s="17"/>
      <c r="J173" s="18">
        <f>ROUND(I173*H173,2)</f>
        <v>0</v>
      </c>
      <c r="K173" s="15" t="s">
        <v>16</v>
      </c>
      <c r="L173" s="532" t="s">
        <v>740</v>
      </c>
      <c r="M173" s="151" t="s">
        <v>900</v>
      </c>
      <c r="N173" s="168" t="s">
        <v>193</v>
      </c>
      <c r="O173" s="613"/>
      <c r="P173" s="613"/>
      <c r="Q173" s="613"/>
      <c r="R173" s="613"/>
      <c r="S173" s="613"/>
      <c r="T173" s="613"/>
      <c r="U173" s="613"/>
      <c r="V173" s="613"/>
      <c r="W173" s="613"/>
      <c r="AJ173" s="20" t="s">
        <v>228</v>
      </c>
      <c r="AL173" s="20" t="s">
        <v>14</v>
      </c>
      <c r="AM173" s="20" t="s">
        <v>219</v>
      </c>
      <c r="AQ173" s="8" t="s">
        <v>220</v>
      </c>
      <c r="AW173" s="21">
        <f>IF(N173="základní",J173,0)</f>
        <v>0</v>
      </c>
      <c r="AX173" s="21">
        <f>IF(N173="snížená",J173,0)</f>
        <v>0</v>
      </c>
      <c r="AY173" s="21">
        <f>IF(N173="zákl. přenesená",J173,0)</f>
        <v>0</v>
      </c>
      <c r="AZ173" s="21">
        <f>IF(N173="sníž. přenesená",J173,0)</f>
        <v>0</v>
      </c>
      <c r="BA173" s="21">
        <f>IF(N173="nulová",J173,0)</f>
        <v>0</v>
      </c>
      <c r="BB173" s="8" t="s">
        <v>221</v>
      </c>
      <c r="BC173" s="21">
        <f>ROUND(I173*H173,2)</f>
        <v>0</v>
      </c>
      <c r="BD173" s="8" t="s">
        <v>228</v>
      </c>
      <c r="BE173" s="20" t="s">
        <v>974</v>
      </c>
    </row>
    <row r="174" spans="2:43" s="4" customFormat="1" ht="12">
      <c r="B174" s="109"/>
      <c r="C174" s="50"/>
      <c r="D174" s="84" t="s">
        <v>18</v>
      </c>
      <c r="E174" s="86" t="s">
        <v>0</v>
      </c>
      <c r="F174" s="584" t="s">
        <v>970</v>
      </c>
      <c r="G174" s="50"/>
      <c r="H174" s="586">
        <v>801.206</v>
      </c>
      <c r="I174" s="89"/>
      <c r="J174" s="50"/>
      <c r="K174" s="50"/>
      <c r="L174" s="544" t="s">
        <v>740</v>
      </c>
      <c r="M174" s="80" t="s">
        <v>900</v>
      </c>
      <c r="N174" s="126"/>
      <c r="AL174" s="22" t="s">
        <v>18</v>
      </c>
      <c r="AM174" s="22" t="s">
        <v>219</v>
      </c>
      <c r="AN174" s="4" t="s">
        <v>219</v>
      </c>
      <c r="AO174" s="4" t="s">
        <v>224</v>
      </c>
      <c r="AP174" s="4" t="s">
        <v>221</v>
      </c>
      <c r="AQ174" s="22" t="s">
        <v>220</v>
      </c>
    </row>
    <row r="175" spans="1:57" s="2" customFormat="1" ht="16.5" customHeight="1">
      <c r="A175" s="613"/>
      <c r="B175" s="108"/>
      <c r="C175" s="13" t="s">
        <v>36</v>
      </c>
      <c r="D175" s="13" t="s">
        <v>14</v>
      </c>
      <c r="E175" s="14" t="s">
        <v>940</v>
      </c>
      <c r="F175" s="15" t="s">
        <v>941</v>
      </c>
      <c r="G175" s="16" t="s">
        <v>24</v>
      </c>
      <c r="H175" s="580">
        <v>801.206</v>
      </c>
      <c r="I175" s="17"/>
      <c r="J175" s="18">
        <f>ROUND(I175*H175,2)</f>
        <v>0</v>
      </c>
      <c r="K175" s="15" t="s">
        <v>16</v>
      </c>
      <c r="L175" s="532" t="s">
        <v>740</v>
      </c>
      <c r="M175" s="151" t="s">
        <v>900</v>
      </c>
      <c r="N175" s="168" t="s">
        <v>193</v>
      </c>
      <c r="O175" s="613"/>
      <c r="P175" s="613"/>
      <c r="Q175" s="613"/>
      <c r="R175" s="613"/>
      <c r="S175" s="613"/>
      <c r="T175" s="613"/>
      <c r="U175" s="613"/>
      <c r="V175" s="613"/>
      <c r="W175" s="613"/>
      <c r="AJ175" s="20" t="s">
        <v>228</v>
      </c>
      <c r="AL175" s="20" t="s">
        <v>14</v>
      </c>
      <c r="AM175" s="20" t="s">
        <v>219</v>
      </c>
      <c r="AQ175" s="8" t="s">
        <v>220</v>
      </c>
      <c r="AW175" s="21">
        <f>IF(N175="základní",J175,0)</f>
        <v>0</v>
      </c>
      <c r="AX175" s="21">
        <f>IF(N175="snížená",J175,0)</f>
        <v>0</v>
      </c>
      <c r="AY175" s="21">
        <f>IF(N175="zákl. přenesená",J175,0)</f>
        <v>0</v>
      </c>
      <c r="AZ175" s="21">
        <f>IF(N175="sníž. přenesená",J175,0)</f>
        <v>0</v>
      </c>
      <c r="BA175" s="21">
        <f>IF(N175="nulová",J175,0)</f>
        <v>0</v>
      </c>
      <c r="BB175" s="8" t="s">
        <v>221</v>
      </c>
      <c r="BC175" s="21">
        <f>ROUND(I175*H175,2)</f>
        <v>0</v>
      </c>
      <c r="BD175" s="8" t="s">
        <v>228</v>
      </c>
      <c r="BE175" s="20" t="s">
        <v>975</v>
      </c>
    </row>
    <row r="176" spans="2:43" s="4" customFormat="1" ht="12">
      <c r="B176" s="109"/>
      <c r="C176" s="50"/>
      <c r="D176" s="84" t="s">
        <v>18</v>
      </c>
      <c r="E176" s="86" t="s">
        <v>0</v>
      </c>
      <c r="F176" s="584" t="s">
        <v>970</v>
      </c>
      <c r="G176" s="50"/>
      <c r="H176" s="586">
        <v>801.206</v>
      </c>
      <c r="I176" s="89"/>
      <c r="J176" s="50"/>
      <c r="K176" s="50"/>
      <c r="L176" s="544" t="s">
        <v>740</v>
      </c>
      <c r="M176" s="80" t="s">
        <v>900</v>
      </c>
      <c r="N176" s="126"/>
      <c r="AL176" s="22" t="s">
        <v>18</v>
      </c>
      <c r="AM176" s="22" t="s">
        <v>219</v>
      </c>
      <c r="AN176" s="4" t="s">
        <v>219</v>
      </c>
      <c r="AO176" s="4" t="s">
        <v>224</v>
      </c>
      <c r="AP176" s="4" t="s">
        <v>221</v>
      </c>
      <c r="AQ176" s="22" t="s">
        <v>220</v>
      </c>
    </row>
    <row r="177" spans="2:21" ht="12" thickBot="1">
      <c r="B177" s="122"/>
      <c r="C177" s="123"/>
      <c r="D177" s="123"/>
      <c r="E177" s="123"/>
      <c r="F177" s="123"/>
      <c r="G177" s="123"/>
      <c r="H177" s="123"/>
      <c r="I177" s="124"/>
      <c r="J177" s="123"/>
      <c r="K177" s="123"/>
      <c r="L177" s="123"/>
      <c r="M177" s="123"/>
      <c r="N177" s="125"/>
      <c r="T177" s="1"/>
      <c r="U177" s="1"/>
    </row>
    <row r="178" spans="2:21" ht="12" customHeight="1">
      <c r="B178" s="101"/>
      <c r="C178" s="103"/>
      <c r="D178" s="102" t="s">
        <v>5</v>
      </c>
      <c r="E178" s="103"/>
      <c r="F178" s="103"/>
      <c r="G178" s="103"/>
      <c r="H178" s="103"/>
      <c r="I178" s="104"/>
      <c r="J178" s="103"/>
      <c r="K178" s="103"/>
      <c r="L178" s="103"/>
      <c r="M178" s="103"/>
      <c r="N178" s="105"/>
      <c r="T178" s="1"/>
      <c r="U178" s="1"/>
    </row>
    <row r="179" spans="1:23" s="2" customFormat="1" ht="16.5" customHeight="1">
      <c r="A179" s="613"/>
      <c r="B179" s="106"/>
      <c r="C179" s="612"/>
      <c r="D179" s="612"/>
      <c r="E179" s="710" t="s">
        <v>43</v>
      </c>
      <c r="F179" s="711"/>
      <c r="G179" s="711"/>
      <c r="H179" s="711"/>
      <c r="I179" s="82"/>
      <c r="J179" s="612"/>
      <c r="K179" s="612"/>
      <c r="L179" s="65"/>
      <c r="M179" s="65"/>
      <c r="N179" s="126"/>
      <c r="O179" s="613"/>
      <c r="P179" s="613"/>
      <c r="Q179" s="613"/>
      <c r="R179" s="613"/>
      <c r="S179" s="613"/>
      <c r="T179" s="613"/>
      <c r="U179" s="613"/>
      <c r="V179" s="613"/>
      <c r="W179" s="613"/>
    </row>
    <row r="180" spans="1:23" s="2" customFormat="1" ht="12" customHeight="1">
      <c r="A180" s="613"/>
      <c r="B180" s="106"/>
      <c r="C180" s="612"/>
      <c r="D180" s="83" t="s">
        <v>7</v>
      </c>
      <c r="E180" s="612"/>
      <c r="F180" s="612"/>
      <c r="G180" s="612"/>
      <c r="H180" s="612"/>
      <c r="I180" s="82"/>
      <c r="J180" s="612"/>
      <c r="K180" s="612"/>
      <c r="L180" s="65"/>
      <c r="M180" s="65"/>
      <c r="N180" s="126"/>
      <c r="O180" s="613"/>
      <c r="P180" s="613"/>
      <c r="Q180" s="613"/>
      <c r="R180" s="613"/>
      <c r="S180" s="613"/>
      <c r="T180" s="613"/>
      <c r="U180" s="613"/>
      <c r="V180" s="613"/>
      <c r="W180" s="613"/>
    </row>
    <row r="181" spans="1:23" s="2" customFormat="1" ht="16.5" customHeight="1">
      <c r="A181" s="613"/>
      <c r="B181" s="106"/>
      <c r="C181" s="612"/>
      <c r="D181" s="612"/>
      <c r="E181" s="712" t="s">
        <v>976</v>
      </c>
      <c r="F181" s="711"/>
      <c r="G181" s="711"/>
      <c r="H181" s="711"/>
      <c r="I181" s="82"/>
      <c r="J181" s="612"/>
      <c r="K181" s="612"/>
      <c r="L181" s="65"/>
      <c r="M181" s="65"/>
      <c r="N181" s="126"/>
      <c r="O181" s="613"/>
      <c r="P181" s="613"/>
      <c r="Q181" s="613"/>
      <c r="R181" s="613"/>
      <c r="S181" s="613"/>
      <c r="T181" s="613"/>
      <c r="U181" s="613"/>
      <c r="V181" s="613"/>
      <c r="W181" s="613"/>
    </row>
    <row r="182" spans="1:23" s="2" customFormat="1" ht="12">
      <c r="A182" s="613"/>
      <c r="B182" s="106"/>
      <c r="C182" s="612"/>
      <c r="D182" s="612"/>
      <c r="E182" s="612"/>
      <c r="F182" s="612"/>
      <c r="G182" s="612"/>
      <c r="H182" s="612"/>
      <c r="I182" s="82"/>
      <c r="J182" s="612"/>
      <c r="K182" s="612"/>
      <c r="L182" s="65"/>
      <c r="M182" s="65"/>
      <c r="N182" s="126"/>
      <c r="O182" s="613"/>
      <c r="P182" s="613"/>
      <c r="Q182" s="613"/>
      <c r="R182" s="613"/>
      <c r="S182" s="613"/>
      <c r="T182" s="613"/>
      <c r="U182" s="613"/>
      <c r="V182" s="613"/>
      <c r="W182" s="613"/>
    </row>
    <row r="183" spans="1:65" s="2" customFormat="1" ht="24">
      <c r="A183" s="613"/>
      <c r="B183" s="339"/>
      <c r="C183" s="169" t="s">
        <v>207</v>
      </c>
      <c r="D183" s="169" t="s">
        <v>14</v>
      </c>
      <c r="E183" s="170" t="s">
        <v>898</v>
      </c>
      <c r="F183" s="171" t="s">
        <v>899</v>
      </c>
      <c r="G183" s="172" t="s">
        <v>24</v>
      </c>
      <c r="H183" s="173">
        <v>69.794</v>
      </c>
      <c r="I183" s="174"/>
      <c r="J183" s="175">
        <f>ROUND(I183*H183,2)</f>
        <v>0</v>
      </c>
      <c r="K183" s="171" t="s">
        <v>0</v>
      </c>
      <c r="L183" s="532" t="s">
        <v>740</v>
      </c>
      <c r="M183" s="151" t="s">
        <v>900</v>
      </c>
      <c r="N183" s="168" t="s">
        <v>206</v>
      </c>
      <c r="S183" s="613"/>
      <c r="T183" s="612"/>
      <c r="U183" s="612"/>
      <c r="V183" s="613"/>
      <c r="W183" s="613"/>
      <c r="X183" s="613"/>
      <c r="Y183" s="613"/>
      <c r="Z183" s="613"/>
      <c r="AA183" s="613"/>
      <c r="AB183" s="613"/>
      <c r="AC183" s="613"/>
      <c r="AD183" s="613"/>
      <c r="AE183" s="613"/>
      <c r="AR183" s="20"/>
      <c r="AT183" s="20"/>
      <c r="AU183" s="20"/>
      <c r="AY183" s="8"/>
      <c r="BE183" s="21"/>
      <c r="BF183" s="21"/>
      <c r="BG183" s="21"/>
      <c r="BH183" s="21"/>
      <c r="BI183" s="21"/>
      <c r="BJ183" s="8"/>
      <c r="BK183" s="21"/>
      <c r="BL183" s="8"/>
      <c r="BM183" s="20"/>
    </row>
    <row r="184" spans="1:65" s="2" customFormat="1" ht="24">
      <c r="A184" s="613"/>
      <c r="B184" s="339"/>
      <c r="C184" s="169" t="s">
        <v>207</v>
      </c>
      <c r="D184" s="169" t="s">
        <v>14</v>
      </c>
      <c r="E184" s="170" t="s">
        <v>901</v>
      </c>
      <c r="F184" s="171" t="s">
        <v>902</v>
      </c>
      <c r="G184" s="172" t="s">
        <v>24</v>
      </c>
      <c r="H184" s="173">
        <v>40.656</v>
      </c>
      <c r="I184" s="174"/>
      <c r="J184" s="175">
        <f>ROUND(I184*H184,2)</f>
        <v>0</v>
      </c>
      <c r="K184" s="171" t="s">
        <v>0</v>
      </c>
      <c r="L184" s="532" t="s">
        <v>740</v>
      </c>
      <c r="M184" s="151" t="s">
        <v>900</v>
      </c>
      <c r="N184" s="168" t="s">
        <v>206</v>
      </c>
      <c r="S184" s="613"/>
      <c r="T184" s="612"/>
      <c r="U184" s="612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57" s="2" customFormat="1" ht="21.75" customHeight="1">
      <c r="A185" s="613"/>
      <c r="B185" s="108"/>
      <c r="C185" s="592" t="s">
        <v>628</v>
      </c>
      <c r="D185" s="592" t="s">
        <v>14</v>
      </c>
      <c r="E185" s="593" t="s">
        <v>903</v>
      </c>
      <c r="F185" s="594" t="s">
        <v>904</v>
      </c>
      <c r="G185" s="595" t="s">
        <v>24</v>
      </c>
      <c r="H185" s="580">
        <v>69.794</v>
      </c>
      <c r="I185" s="17"/>
      <c r="J185" s="607">
        <f>ROUND(I185*H185,2)</f>
        <v>0</v>
      </c>
      <c r="K185" s="594" t="s">
        <v>16</v>
      </c>
      <c r="L185" s="532" t="s">
        <v>740</v>
      </c>
      <c r="M185" s="151" t="s">
        <v>900</v>
      </c>
      <c r="N185" s="168" t="s">
        <v>194</v>
      </c>
      <c r="O185" s="613"/>
      <c r="P185" s="613"/>
      <c r="Q185" s="613"/>
      <c r="R185" s="613"/>
      <c r="S185" s="613"/>
      <c r="T185" s="613"/>
      <c r="U185" s="613"/>
      <c r="V185" s="613"/>
      <c r="W185" s="613"/>
      <c r="AJ185" s="20" t="s">
        <v>228</v>
      </c>
      <c r="AL185" s="20" t="s">
        <v>14</v>
      </c>
      <c r="AM185" s="20" t="s">
        <v>219</v>
      </c>
      <c r="AQ185" s="8" t="s">
        <v>220</v>
      </c>
      <c r="AW185" s="21">
        <f>IF(N185="základní",J185,0)</f>
        <v>0</v>
      </c>
      <c r="AX185" s="21">
        <f>IF(N185="snížená",J185,0)</f>
        <v>0</v>
      </c>
      <c r="AY185" s="21">
        <f>IF(N185="zákl. přenesená",J185,0)</f>
        <v>0</v>
      </c>
      <c r="AZ185" s="21">
        <f>IF(N185="sníž. přenesená",J185,0)</f>
        <v>0</v>
      </c>
      <c r="BA185" s="21">
        <f>IF(N185="nulová",J185,0)</f>
        <v>0</v>
      </c>
      <c r="BB185" s="8" t="s">
        <v>221</v>
      </c>
      <c r="BC185" s="21">
        <f>ROUND(I185*H185,2)</f>
        <v>0</v>
      </c>
      <c r="BD185" s="8" t="s">
        <v>228</v>
      </c>
      <c r="BE185" s="20" t="s">
        <v>977</v>
      </c>
    </row>
    <row r="186" spans="2:43" s="4" customFormat="1" ht="12">
      <c r="B186" s="109"/>
      <c r="C186" s="50"/>
      <c r="D186" s="596" t="s">
        <v>18</v>
      </c>
      <c r="E186" s="600" t="s">
        <v>0</v>
      </c>
      <c r="F186" s="584" t="s">
        <v>954</v>
      </c>
      <c r="G186" s="585"/>
      <c r="H186" s="586">
        <v>29.138</v>
      </c>
      <c r="I186" s="89"/>
      <c r="J186" s="50"/>
      <c r="K186" s="50"/>
      <c r="L186" s="544" t="s">
        <v>740</v>
      </c>
      <c r="M186" s="80" t="s">
        <v>900</v>
      </c>
      <c r="N186" s="126"/>
      <c r="AL186" s="22" t="s">
        <v>18</v>
      </c>
      <c r="AM186" s="22" t="s">
        <v>219</v>
      </c>
      <c r="AN186" s="4" t="s">
        <v>219</v>
      </c>
      <c r="AO186" s="4" t="s">
        <v>224</v>
      </c>
      <c r="AP186" s="4" t="s">
        <v>225</v>
      </c>
      <c r="AQ186" s="22" t="s">
        <v>220</v>
      </c>
    </row>
    <row r="187" spans="2:43" s="4" customFormat="1" ht="12">
      <c r="B187" s="109"/>
      <c r="C187" s="50"/>
      <c r="D187" s="596" t="s">
        <v>18</v>
      </c>
      <c r="E187" s="600" t="s">
        <v>0</v>
      </c>
      <c r="F187" s="584" t="s">
        <v>958</v>
      </c>
      <c r="G187" s="585"/>
      <c r="H187" s="586">
        <v>40.656</v>
      </c>
      <c r="I187" s="89"/>
      <c r="J187" s="50"/>
      <c r="K187" s="50"/>
      <c r="L187" s="544" t="s">
        <v>740</v>
      </c>
      <c r="M187" s="80" t="s">
        <v>900</v>
      </c>
      <c r="N187" s="126"/>
      <c r="AL187" s="22" t="s">
        <v>18</v>
      </c>
      <c r="AM187" s="22" t="s">
        <v>219</v>
      </c>
      <c r="AN187" s="4" t="s">
        <v>219</v>
      </c>
      <c r="AO187" s="4" t="s">
        <v>224</v>
      </c>
      <c r="AP187" s="4" t="s">
        <v>225</v>
      </c>
      <c r="AQ187" s="22" t="s">
        <v>220</v>
      </c>
    </row>
    <row r="188" spans="2:43" s="6" customFormat="1" ht="12">
      <c r="B188" s="131"/>
      <c r="C188" s="68"/>
      <c r="D188" s="596" t="s">
        <v>18</v>
      </c>
      <c r="E188" s="601" t="s">
        <v>0</v>
      </c>
      <c r="F188" s="588" t="s">
        <v>22</v>
      </c>
      <c r="G188" s="589"/>
      <c r="H188" s="590">
        <v>69.794</v>
      </c>
      <c r="I188" s="591"/>
      <c r="J188" s="68"/>
      <c r="K188" s="68"/>
      <c r="L188" s="544" t="s">
        <v>740</v>
      </c>
      <c r="M188" s="80" t="s">
        <v>900</v>
      </c>
      <c r="N188" s="126"/>
      <c r="AL188" s="26" t="s">
        <v>18</v>
      </c>
      <c r="AM188" s="26" t="s">
        <v>219</v>
      </c>
      <c r="AN188" s="6" t="s">
        <v>228</v>
      </c>
      <c r="AO188" s="6" t="s">
        <v>224</v>
      </c>
      <c r="AP188" s="6" t="s">
        <v>221</v>
      </c>
      <c r="AQ188" s="26" t="s">
        <v>220</v>
      </c>
    </row>
    <row r="189" spans="1:57" s="2" customFormat="1" ht="21.75" customHeight="1">
      <c r="A189" s="613"/>
      <c r="B189" s="108"/>
      <c r="C189" s="592" t="s">
        <v>313</v>
      </c>
      <c r="D189" s="592" t="s">
        <v>14</v>
      </c>
      <c r="E189" s="593" t="s">
        <v>893</v>
      </c>
      <c r="F189" s="594" t="s">
        <v>894</v>
      </c>
      <c r="G189" s="595" t="s">
        <v>24</v>
      </c>
      <c r="H189" s="580">
        <v>11.518</v>
      </c>
      <c r="I189" s="17"/>
      <c r="J189" s="607">
        <f>ROUND(I189*H189,2)</f>
        <v>0</v>
      </c>
      <c r="K189" s="594" t="s">
        <v>16</v>
      </c>
      <c r="L189" s="532" t="s">
        <v>740</v>
      </c>
      <c r="M189" s="151" t="s">
        <v>900</v>
      </c>
      <c r="N189" s="168" t="s">
        <v>194</v>
      </c>
      <c r="O189" s="613"/>
      <c r="P189" s="613"/>
      <c r="Q189" s="613"/>
      <c r="R189" s="613"/>
      <c r="S189" s="613"/>
      <c r="T189" s="613"/>
      <c r="U189" s="613"/>
      <c r="V189" s="613"/>
      <c r="W189" s="613"/>
      <c r="AJ189" s="20" t="s">
        <v>228</v>
      </c>
      <c r="AL189" s="20" t="s">
        <v>14</v>
      </c>
      <c r="AM189" s="20" t="s">
        <v>219</v>
      </c>
      <c r="AQ189" s="8" t="s">
        <v>220</v>
      </c>
      <c r="AW189" s="21">
        <f>IF(N189="základní",J189,0)</f>
        <v>0</v>
      </c>
      <c r="AX189" s="21">
        <f>IF(N189="snížená",J189,0)</f>
        <v>0</v>
      </c>
      <c r="AY189" s="21">
        <f>IF(N189="zákl. přenesená",J189,0)</f>
        <v>0</v>
      </c>
      <c r="AZ189" s="21">
        <f>IF(N189="sníž. přenesená",J189,0)</f>
        <v>0</v>
      </c>
      <c r="BA189" s="21">
        <f>IF(N189="nulová",J189,0)</f>
        <v>0</v>
      </c>
      <c r="BB189" s="8" t="s">
        <v>221</v>
      </c>
      <c r="BC189" s="21">
        <f>ROUND(I189*H189,2)</f>
        <v>0</v>
      </c>
      <c r="BD189" s="8" t="s">
        <v>228</v>
      </c>
      <c r="BE189" s="20" t="s">
        <v>978</v>
      </c>
    </row>
    <row r="190" spans="2:43" s="4" customFormat="1" ht="12">
      <c r="B190" s="109"/>
      <c r="C190" s="50"/>
      <c r="D190" s="596" t="s">
        <v>18</v>
      </c>
      <c r="E190" s="600" t="s">
        <v>0</v>
      </c>
      <c r="F190" s="584" t="s">
        <v>908</v>
      </c>
      <c r="G190" s="585"/>
      <c r="H190" s="586">
        <v>11.518</v>
      </c>
      <c r="I190" s="89"/>
      <c r="J190" s="50"/>
      <c r="K190" s="50"/>
      <c r="L190" s="544" t="s">
        <v>740</v>
      </c>
      <c r="M190" s="80" t="s">
        <v>900</v>
      </c>
      <c r="N190" s="126"/>
      <c r="AL190" s="22" t="s">
        <v>18</v>
      </c>
      <c r="AM190" s="22" t="s">
        <v>219</v>
      </c>
      <c r="AN190" s="4" t="s">
        <v>219</v>
      </c>
      <c r="AO190" s="4" t="s">
        <v>224</v>
      </c>
      <c r="AP190" s="4" t="s">
        <v>221</v>
      </c>
      <c r="AQ190" s="22" t="s">
        <v>220</v>
      </c>
    </row>
    <row r="191" spans="1:57" s="2" customFormat="1" ht="33" customHeight="1">
      <c r="A191" s="613"/>
      <c r="B191" s="108"/>
      <c r="C191" s="592" t="s">
        <v>318</v>
      </c>
      <c r="D191" s="592" t="s">
        <v>14</v>
      </c>
      <c r="E191" s="593" t="s">
        <v>888</v>
      </c>
      <c r="F191" s="594" t="s">
        <v>889</v>
      </c>
      <c r="G191" s="595" t="s">
        <v>24</v>
      </c>
      <c r="H191" s="580">
        <v>69.108</v>
      </c>
      <c r="I191" s="17"/>
      <c r="J191" s="607">
        <f>ROUND(I191*H191,2)</f>
        <v>0</v>
      </c>
      <c r="K191" s="594" t="s">
        <v>16</v>
      </c>
      <c r="L191" s="532" t="s">
        <v>740</v>
      </c>
      <c r="M191" s="151" t="s">
        <v>900</v>
      </c>
      <c r="N191" s="168" t="s">
        <v>194</v>
      </c>
      <c r="O191" s="613"/>
      <c r="P191" s="613"/>
      <c r="Q191" s="613"/>
      <c r="R191" s="613"/>
      <c r="S191" s="613"/>
      <c r="T191" s="613"/>
      <c r="U191" s="613"/>
      <c r="V191" s="613"/>
      <c r="W191" s="613"/>
      <c r="AJ191" s="20" t="s">
        <v>228</v>
      </c>
      <c r="AL191" s="20" t="s">
        <v>14</v>
      </c>
      <c r="AM191" s="20" t="s">
        <v>219</v>
      </c>
      <c r="AQ191" s="8" t="s">
        <v>220</v>
      </c>
      <c r="AW191" s="21">
        <f>IF(N191="základní",J191,0)</f>
        <v>0</v>
      </c>
      <c r="AX191" s="21">
        <f>IF(N191="snížená",J191,0)</f>
        <v>0</v>
      </c>
      <c r="AY191" s="21">
        <f>IF(N191="zákl. přenesená",J191,0)</f>
        <v>0</v>
      </c>
      <c r="AZ191" s="21">
        <f>IF(N191="sníž. přenesená",J191,0)</f>
        <v>0</v>
      </c>
      <c r="BA191" s="21">
        <f>IF(N191="nulová",J191,0)</f>
        <v>0</v>
      </c>
      <c r="BB191" s="8" t="s">
        <v>221</v>
      </c>
      <c r="BC191" s="21">
        <f>ROUND(I191*H191,2)</f>
        <v>0</v>
      </c>
      <c r="BD191" s="8" t="s">
        <v>228</v>
      </c>
      <c r="BE191" s="20" t="s">
        <v>979</v>
      </c>
    </row>
    <row r="192" spans="2:43" s="4" customFormat="1" ht="12">
      <c r="B192" s="109"/>
      <c r="C192" s="50"/>
      <c r="D192" s="596" t="s">
        <v>18</v>
      </c>
      <c r="E192" s="585"/>
      <c r="F192" s="584" t="s">
        <v>980</v>
      </c>
      <c r="G192" s="585"/>
      <c r="H192" s="586">
        <v>69.108</v>
      </c>
      <c r="I192" s="89"/>
      <c r="J192" s="50"/>
      <c r="K192" s="50"/>
      <c r="L192" s="544" t="s">
        <v>740</v>
      </c>
      <c r="M192" s="80" t="s">
        <v>900</v>
      </c>
      <c r="N192" s="126"/>
      <c r="AL192" s="22" t="s">
        <v>18</v>
      </c>
      <c r="AM192" s="22" t="s">
        <v>219</v>
      </c>
      <c r="AN192" s="4" t="s">
        <v>219</v>
      </c>
      <c r="AO192" s="4" t="s">
        <v>235</v>
      </c>
      <c r="AP192" s="4" t="s">
        <v>221</v>
      </c>
      <c r="AQ192" s="22" t="s">
        <v>220</v>
      </c>
    </row>
    <row r="193" spans="1:57" s="2" customFormat="1" ht="21.75" customHeight="1">
      <c r="A193" s="613"/>
      <c r="B193" s="108"/>
      <c r="C193" s="13" t="s">
        <v>324</v>
      </c>
      <c r="D193" s="13" t="s">
        <v>14</v>
      </c>
      <c r="E193" s="14" t="s">
        <v>937</v>
      </c>
      <c r="F193" s="15" t="s">
        <v>938</v>
      </c>
      <c r="G193" s="16" t="s">
        <v>24</v>
      </c>
      <c r="H193" s="580">
        <v>40.656</v>
      </c>
      <c r="I193" s="17"/>
      <c r="J193" s="18">
        <f>ROUND(I193*H193,2)</f>
        <v>0</v>
      </c>
      <c r="K193" s="15" t="s">
        <v>16</v>
      </c>
      <c r="L193" s="532" t="s">
        <v>740</v>
      </c>
      <c r="M193" s="151" t="s">
        <v>900</v>
      </c>
      <c r="N193" s="168" t="s">
        <v>193</v>
      </c>
      <c r="O193" s="613"/>
      <c r="P193" s="613"/>
      <c r="Q193" s="613"/>
      <c r="R193" s="613"/>
      <c r="S193" s="613"/>
      <c r="T193" s="613"/>
      <c r="U193" s="613"/>
      <c r="V193" s="613"/>
      <c r="W193" s="613"/>
      <c r="AJ193" s="20" t="s">
        <v>228</v>
      </c>
      <c r="AL193" s="20" t="s">
        <v>14</v>
      </c>
      <c r="AM193" s="20" t="s">
        <v>219</v>
      </c>
      <c r="AQ193" s="8" t="s">
        <v>220</v>
      </c>
      <c r="AW193" s="21">
        <f>IF(N193="základní",J193,0)</f>
        <v>0</v>
      </c>
      <c r="AX193" s="21">
        <f>IF(N193="snížená",J193,0)</f>
        <v>0</v>
      </c>
      <c r="AY193" s="21">
        <f>IF(N193="zákl. přenesená",J193,0)</f>
        <v>0</v>
      </c>
      <c r="AZ193" s="21">
        <f>IF(N193="sníž. přenesená",J193,0)</f>
        <v>0</v>
      </c>
      <c r="BA193" s="21">
        <f>IF(N193="nulová",J193,0)</f>
        <v>0</v>
      </c>
      <c r="BB193" s="8" t="s">
        <v>221</v>
      </c>
      <c r="BC193" s="21">
        <f>ROUND(I193*H193,2)</f>
        <v>0</v>
      </c>
      <c r="BD193" s="8" t="s">
        <v>228</v>
      </c>
      <c r="BE193" s="20" t="s">
        <v>981</v>
      </c>
    </row>
    <row r="194" spans="2:43" s="4" customFormat="1" ht="12">
      <c r="B194" s="109"/>
      <c r="C194" s="50"/>
      <c r="D194" s="84" t="s">
        <v>18</v>
      </c>
      <c r="E194" s="86" t="s">
        <v>0</v>
      </c>
      <c r="F194" s="584" t="s">
        <v>958</v>
      </c>
      <c r="G194" s="50"/>
      <c r="H194" s="586">
        <v>40.656</v>
      </c>
      <c r="I194" s="89"/>
      <c r="J194" s="50"/>
      <c r="K194" s="50"/>
      <c r="L194" s="544" t="s">
        <v>740</v>
      </c>
      <c r="M194" s="80" t="s">
        <v>900</v>
      </c>
      <c r="N194" s="126"/>
      <c r="AL194" s="22" t="s">
        <v>18</v>
      </c>
      <c r="AM194" s="22" t="s">
        <v>219</v>
      </c>
      <c r="AN194" s="4" t="s">
        <v>219</v>
      </c>
      <c r="AO194" s="4" t="s">
        <v>224</v>
      </c>
      <c r="AP194" s="4" t="s">
        <v>221</v>
      </c>
      <c r="AQ194" s="22" t="s">
        <v>220</v>
      </c>
    </row>
    <row r="195" spans="1:57" s="2" customFormat="1" ht="16.5" customHeight="1">
      <c r="A195" s="613"/>
      <c r="B195" s="108"/>
      <c r="C195" s="13" t="s">
        <v>1</v>
      </c>
      <c r="D195" s="13" t="s">
        <v>14</v>
      </c>
      <c r="E195" s="14" t="s">
        <v>940</v>
      </c>
      <c r="F195" s="15" t="s">
        <v>941</v>
      </c>
      <c r="G195" s="16" t="s">
        <v>24</v>
      </c>
      <c r="H195" s="580">
        <v>40.656</v>
      </c>
      <c r="I195" s="17"/>
      <c r="J195" s="18">
        <f>ROUND(I195*H195,2)</f>
        <v>0</v>
      </c>
      <c r="K195" s="15" t="s">
        <v>16</v>
      </c>
      <c r="L195" s="532" t="s">
        <v>740</v>
      </c>
      <c r="M195" s="151" t="s">
        <v>900</v>
      </c>
      <c r="N195" s="168" t="s">
        <v>193</v>
      </c>
      <c r="O195" s="613"/>
      <c r="P195" s="613"/>
      <c r="Q195" s="613"/>
      <c r="R195" s="613"/>
      <c r="S195" s="613"/>
      <c r="T195" s="613"/>
      <c r="U195" s="613"/>
      <c r="V195" s="613"/>
      <c r="W195" s="613"/>
      <c r="AJ195" s="20" t="s">
        <v>228</v>
      </c>
      <c r="AL195" s="20" t="s">
        <v>14</v>
      </c>
      <c r="AM195" s="20" t="s">
        <v>219</v>
      </c>
      <c r="AQ195" s="8" t="s">
        <v>220</v>
      </c>
      <c r="AW195" s="21">
        <f>IF(N195="základní",J195,0)</f>
        <v>0</v>
      </c>
      <c r="AX195" s="21">
        <f>IF(N195="snížená",J195,0)</f>
        <v>0</v>
      </c>
      <c r="AY195" s="21">
        <f>IF(N195="zákl. přenesená",J195,0)</f>
        <v>0</v>
      </c>
      <c r="AZ195" s="21">
        <f>IF(N195="sníž. přenesená",J195,0)</f>
        <v>0</v>
      </c>
      <c r="BA195" s="21">
        <f>IF(N195="nulová",J195,0)</f>
        <v>0</v>
      </c>
      <c r="BB195" s="8" t="s">
        <v>221</v>
      </c>
      <c r="BC195" s="21">
        <f>ROUND(I195*H195,2)</f>
        <v>0</v>
      </c>
      <c r="BD195" s="8" t="s">
        <v>228</v>
      </c>
      <c r="BE195" s="20" t="s">
        <v>982</v>
      </c>
    </row>
    <row r="196" spans="2:43" s="4" customFormat="1" ht="12">
      <c r="B196" s="109"/>
      <c r="C196" s="50"/>
      <c r="D196" s="84" t="s">
        <v>18</v>
      </c>
      <c r="E196" s="86" t="s">
        <v>0</v>
      </c>
      <c r="F196" s="584" t="s">
        <v>958</v>
      </c>
      <c r="G196" s="50"/>
      <c r="H196" s="586">
        <v>40.656</v>
      </c>
      <c r="I196" s="89"/>
      <c r="J196" s="50"/>
      <c r="K196" s="50"/>
      <c r="L196" s="544" t="s">
        <v>740</v>
      </c>
      <c r="M196" s="80" t="s">
        <v>900</v>
      </c>
      <c r="N196" s="126"/>
      <c r="AL196" s="22" t="s">
        <v>18</v>
      </c>
      <c r="AM196" s="22" t="s">
        <v>219</v>
      </c>
      <c r="AN196" s="4" t="s">
        <v>219</v>
      </c>
      <c r="AO196" s="4" t="s">
        <v>224</v>
      </c>
      <c r="AP196" s="4" t="s">
        <v>221</v>
      </c>
      <c r="AQ196" s="22" t="s">
        <v>220</v>
      </c>
    </row>
    <row r="197" spans="1:57" s="2" customFormat="1" ht="21.75" customHeight="1">
      <c r="A197" s="613"/>
      <c r="B197" s="108"/>
      <c r="C197" s="13" t="s">
        <v>33</v>
      </c>
      <c r="D197" s="13" t="s">
        <v>14</v>
      </c>
      <c r="E197" s="14" t="s">
        <v>27</v>
      </c>
      <c r="F197" s="15" t="s">
        <v>28</v>
      </c>
      <c r="G197" s="16" t="s">
        <v>29</v>
      </c>
      <c r="H197" s="580">
        <v>18.429</v>
      </c>
      <c r="I197" s="17"/>
      <c r="J197" s="18">
        <f>ROUND(I197*H197,2)</f>
        <v>0</v>
      </c>
      <c r="K197" s="15" t="s">
        <v>16</v>
      </c>
      <c r="L197" s="532" t="s">
        <v>740</v>
      </c>
      <c r="M197" s="151" t="s">
        <v>900</v>
      </c>
      <c r="N197" s="168" t="s">
        <v>193</v>
      </c>
      <c r="O197" s="613"/>
      <c r="P197" s="613"/>
      <c r="Q197" s="613"/>
      <c r="R197" s="613"/>
      <c r="S197" s="613"/>
      <c r="T197" s="613"/>
      <c r="U197" s="613"/>
      <c r="V197" s="613"/>
      <c r="W197" s="613"/>
      <c r="AJ197" s="20" t="s">
        <v>228</v>
      </c>
      <c r="AL197" s="20" t="s">
        <v>14</v>
      </c>
      <c r="AM197" s="20" t="s">
        <v>219</v>
      </c>
      <c r="AQ197" s="8" t="s">
        <v>220</v>
      </c>
      <c r="AW197" s="21">
        <f>IF(N197="základní",J197,0)</f>
        <v>0</v>
      </c>
      <c r="AX197" s="21">
        <f>IF(N197="snížená",J197,0)</f>
        <v>0</v>
      </c>
      <c r="AY197" s="21">
        <f>IF(N197="zákl. přenesená",J197,0)</f>
        <v>0</v>
      </c>
      <c r="AZ197" s="21">
        <f>IF(N197="sníž. přenesená",J197,0)</f>
        <v>0</v>
      </c>
      <c r="BA197" s="21">
        <f>IF(N197="nulová",J197,0)</f>
        <v>0</v>
      </c>
      <c r="BB197" s="8" t="s">
        <v>221</v>
      </c>
      <c r="BC197" s="21">
        <f>ROUND(I197*H197,2)</f>
        <v>0</v>
      </c>
      <c r="BD197" s="8" t="s">
        <v>228</v>
      </c>
      <c r="BE197" s="20" t="s">
        <v>983</v>
      </c>
    </row>
    <row r="198" spans="2:43" s="4" customFormat="1" ht="12">
      <c r="B198" s="109"/>
      <c r="C198" s="50"/>
      <c r="D198" s="84" t="s">
        <v>18</v>
      </c>
      <c r="E198" s="86" t="s">
        <v>0</v>
      </c>
      <c r="F198" s="87" t="s">
        <v>984</v>
      </c>
      <c r="G198" s="50"/>
      <c r="H198" s="88">
        <v>9.302</v>
      </c>
      <c r="I198" s="89"/>
      <c r="J198" s="50"/>
      <c r="K198" s="50"/>
      <c r="L198" s="544" t="s">
        <v>740</v>
      </c>
      <c r="M198" s="80" t="s">
        <v>900</v>
      </c>
      <c r="N198" s="126"/>
      <c r="AL198" s="22" t="s">
        <v>18</v>
      </c>
      <c r="AM198" s="22" t="s">
        <v>219</v>
      </c>
      <c r="AN198" s="4" t="s">
        <v>219</v>
      </c>
      <c r="AO198" s="4" t="s">
        <v>224</v>
      </c>
      <c r="AP198" s="4" t="s">
        <v>225</v>
      </c>
      <c r="AQ198" s="22" t="s">
        <v>220</v>
      </c>
    </row>
    <row r="199" spans="2:43" s="4" customFormat="1" ht="12">
      <c r="B199" s="109"/>
      <c r="C199" s="50"/>
      <c r="D199" s="84" t="s">
        <v>18</v>
      </c>
      <c r="E199" s="86" t="s">
        <v>0</v>
      </c>
      <c r="F199" s="87" t="s">
        <v>965</v>
      </c>
      <c r="G199" s="50"/>
      <c r="H199" s="88">
        <v>2.216</v>
      </c>
      <c r="I199" s="89"/>
      <c r="J199" s="50"/>
      <c r="K199" s="50"/>
      <c r="L199" s="544" t="s">
        <v>740</v>
      </c>
      <c r="M199" s="80" t="s">
        <v>900</v>
      </c>
      <c r="N199" s="126"/>
      <c r="AL199" s="22" t="s">
        <v>18</v>
      </c>
      <c r="AM199" s="22" t="s">
        <v>219</v>
      </c>
      <c r="AN199" s="4" t="s">
        <v>219</v>
      </c>
      <c r="AO199" s="4" t="s">
        <v>224</v>
      </c>
      <c r="AP199" s="4" t="s">
        <v>225</v>
      </c>
      <c r="AQ199" s="22" t="s">
        <v>220</v>
      </c>
    </row>
    <row r="200" spans="2:43" s="6" customFormat="1" ht="12">
      <c r="B200" s="131"/>
      <c r="C200" s="68"/>
      <c r="D200" s="84" t="s">
        <v>18</v>
      </c>
      <c r="E200" s="587" t="s">
        <v>908</v>
      </c>
      <c r="F200" s="616" t="s">
        <v>22</v>
      </c>
      <c r="G200" s="68"/>
      <c r="H200" s="590">
        <v>11.518</v>
      </c>
      <c r="I200" s="591"/>
      <c r="J200" s="68"/>
      <c r="K200" s="68"/>
      <c r="L200" s="544" t="s">
        <v>740</v>
      </c>
      <c r="M200" s="80" t="s">
        <v>900</v>
      </c>
      <c r="N200" s="126"/>
      <c r="AL200" s="26" t="s">
        <v>18</v>
      </c>
      <c r="AM200" s="26" t="s">
        <v>219</v>
      </c>
      <c r="AN200" s="6" t="s">
        <v>228</v>
      </c>
      <c r="AO200" s="6" t="s">
        <v>224</v>
      </c>
      <c r="AP200" s="6" t="s">
        <v>221</v>
      </c>
      <c r="AQ200" s="26" t="s">
        <v>220</v>
      </c>
    </row>
    <row r="201" spans="2:43" s="4" customFormat="1" ht="12">
      <c r="B201" s="109"/>
      <c r="C201" s="50"/>
      <c r="D201" s="84" t="s">
        <v>18</v>
      </c>
      <c r="E201" s="50"/>
      <c r="F201" s="584" t="s">
        <v>985</v>
      </c>
      <c r="G201" s="50"/>
      <c r="H201" s="586">
        <v>18.429</v>
      </c>
      <c r="I201" s="89"/>
      <c r="J201" s="50"/>
      <c r="K201" s="50"/>
      <c r="L201" s="544" t="s">
        <v>740</v>
      </c>
      <c r="M201" s="80" t="s">
        <v>900</v>
      </c>
      <c r="N201" s="126"/>
      <c r="AL201" s="22" t="s">
        <v>18</v>
      </c>
      <c r="AM201" s="22" t="s">
        <v>219</v>
      </c>
      <c r="AN201" s="4" t="s">
        <v>219</v>
      </c>
      <c r="AO201" s="4" t="s">
        <v>235</v>
      </c>
      <c r="AP201" s="4" t="s">
        <v>221</v>
      </c>
      <c r="AQ201" s="22" t="s">
        <v>220</v>
      </c>
    </row>
    <row r="202" spans="2:21" ht="12" thickBot="1">
      <c r="B202" s="122"/>
      <c r="C202" s="123"/>
      <c r="D202" s="123"/>
      <c r="E202" s="123"/>
      <c r="F202" s="123"/>
      <c r="G202" s="123"/>
      <c r="H202" s="123"/>
      <c r="I202" s="124"/>
      <c r="J202" s="123"/>
      <c r="K202" s="123"/>
      <c r="L202" s="123"/>
      <c r="M202" s="123"/>
      <c r="N202" s="125"/>
      <c r="T202" s="1"/>
      <c r="U202" s="1"/>
    </row>
    <row r="203" spans="2:21" ht="12" customHeight="1">
      <c r="B203" s="101"/>
      <c r="C203" s="103"/>
      <c r="D203" s="102" t="s">
        <v>5</v>
      </c>
      <c r="E203" s="103"/>
      <c r="F203" s="103"/>
      <c r="G203" s="103"/>
      <c r="H203" s="103"/>
      <c r="I203" s="104"/>
      <c r="J203" s="103"/>
      <c r="K203" s="103"/>
      <c r="L203" s="103"/>
      <c r="M203" s="103"/>
      <c r="N203" s="105"/>
      <c r="T203" s="1"/>
      <c r="U203" s="1"/>
    </row>
    <row r="204" spans="1:23" s="2" customFormat="1" ht="16.5" customHeight="1">
      <c r="A204" s="613"/>
      <c r="B204" s="106"/>
      <c r="C204" s="612"/>
      <c r="D204" s="612"/>
      <c r="E204" s="710" t="s">
        <v>114</v>
      </c>
      <c r="F204" s="711"/>
      <c r="G204" s="711"/>
      <c r="H204" s="711"/>
      <c r="I204" s="82"/>
      <c r="J204" s="612"/>
      <c r="K204" s="612"/>
      <c r="L204" s="65"/>
      <c r="M204" s="65"/>
      <c r="N204" s="126"/>
      <c r="O204" s="613"/>
      <c r="P204" s="613"/>
      <c r="Q204" s="613"/>
      <c r="R204" s="613"/>
      <c r="S204" s="613"/>
      <c r="T204" s="613"/>
      <c r="U204" s="613"/>
      <c r="V204" s="613"/>
      <c r="W204" s="613"/>
    </row>
    <row r="205" spans="1:23" s="2" customFormat="1" ht="12" customHeight="1">
      <c r="A205" s="613"/>
      <c r="B205" s="106"/>
      <c r="C205" s="612"/>
      <c r="D205" s="83" t="s">
        <v>7</v>
      </c>
      <c r="E205" s="612"/>
      <c r="F205" s="612"/>
      <c r="G205" s="612"/>
      <c r="H205" s="612"/>
      <c r="I205" s="82"/>
      <c r="J205" s="612"/>
      <c r="K205" s="612"/>
      <c r="L205" s="65"/>
      <c r="M205" s="65"/>
      <c r="N205" s="126"/>
      <c r="O205" s="613"/>
      <c r="P205" s="613"/>
      <c r="Q205" s="613"/>
      <c r="R205" s="613"/>
      <c r="S205" s="613"/>
      <c r="T205" s="613"/>
      <c r="U205" s="613"/>
      <c r="V205" s="613"/>
      <c r="W205" s="613"/>
    </row>
    <row r="206" spans="1:23" s="2" customFormat="1" ht="16.5" customHeight="1">
      <c r="A206" s="613"/>
      <c r="B206" s="106"/>
      <c r="C206" s="612"/>
      <c r="D206" s="612"/>
      <c r="E206" s="712" t="s">
        <v>986</v>
      </c>
      <c r="F206" s="711"/>
      <c r="G206" s="711"/>
      <c r="H206" s="711"/>
      <c r="I206" s="82"/>
      <c r="J206" s="612"/>
      <c r="K206" s="612"/>
      <c r="L206" s="65"/>
      <c r="M206" s="65"/>
      <c r="N206" s="126"/>
      <c r="O206" s="613"/>
      <c r="P206" s="613"/>
      <c r="Q206" s="613"/>
      <c r="R206" s="613"/>
      <c r="S206" s="613"/>
      <c r="T206" s="613"/>
      <c r="U206" s="613"/>
      <c r="V206" s="613"/>
      <c r="W206" s="613"/>
    </row>
    <row r="207" spans="1:23" s="2" customFormat="1" ht="12">
      <c r="A207" s="613"/>
      <c r="B207" s="106"/>
      <c r="C207" s="612"/>
      <c r="D207" s="612"/>
      <c r="E207" s="612"/>
      <c r="F207" s="612"/>
      <c r="G207" s="612"/>
      <c r="H207" s="612"/>
      <c r="I207" s="82"/>
      <c r="J207" s="612"/>
      <c r="K207" s="612"/>
      <c r="L207" s="65"/>
      <c r="M207" s="65"/>
      <c r="N207" s="126"/>
      <c r="O207" s="613"/>
      <c r="P207" s="613"/>
      <c r="Q207" s="613"/>
      <c r="R207" s="613"/>
      <c r="S207" s="613"/>
      <c r="T207" s="613"/>
      <c r="U207" s="613"/>
      <c r="V207" s="613"/>
      <c r="W207" s="613"/>
    </row>
    <row r="208" spans="1:65" s="2" customFormat="1" ht="24">
      <c r="A208" s="613"/>
      <c r="B208" s="339"/>
      <c r="C208" s="169" t="s">
        <v>207</v>
      </c>
      <c r="D208" s="169" t="s">
        <v>14</v>
      </c>
      <c r="E208" s="170" t="s">
        <v>898</v>
      </c>
      <c r="F208" s="171" t="s">
        <v>899</v>
      </c>
      <c r="G208" s="172" t="s">
        <v>24</v>
      </c>
      <c r="H208" s="173">
        <v>1182.421</v>
      </c>
      <c r="I208" s="174"/>
      <c r="J208" s="175">
        <f>ROUND(I208*H208,2)</f>
        <v>0</v>
      </c>
      <c r="K208" s="171" t="s">
        <v>0</v>
      </c>
      <c r="L208" s="532" t="s">
        <v>740</v>
      </c>
      <c r="M208" s="151" t="s">
        <v>900</v>
      </c>
      <c r="N208" s="168" t="s">
        <v>206</v>
      </c>
      <c r="S208" s="613"/>
      <c r="T208" s="612"/>
      <c r="U208" s="612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R208" s="20"/>
      <c r="AT208" s="20"/>
      <c r="AU208" s="20"/>
      <c r="AY208" s="8"/>
      <c r="BE208" s="21"/>
      <c r="BF208" s="21"/>
      <c r="BG208" s="21"/>
      <c r="BH208" s="21"/>
      <c r="BI208" s="21"/>
      <c r="BJ208" s="8"/>
      <c r="BK208" s="21"/>
      <c r="BL208" s="8"/>
      <c r="BM208" s="20"/>
    </row>
    <row r="209" spans="1:65" s="2" customFormat="1" ht="24">
      <c r="A209" s="613"/>
      <c r="B209" s="339"/>
      <c r="C209" s="169" t="s">
        <v>207</v>
      </c>
      <c r="D209" s="169" t="s">
        <v>14</v>
      </c>
      <c r="E209" s="170" t="s">
        <v>901</v>
      </c>
      <c r="F209" s="171" t="s">
        <v>902</v>
      </c>
      <c r="G209" s="172" t="s">
        <v>24</v>
      </c>
      <c r="H209" s="173">
        <v>467.775</v>
      </c>
      <c r="I209" s="174"/>
      <c r="J209" s="175">
        <f>ROUND(I209*H209,2)</f>
        <v>0</v>
      </c>
      <c r="K209" s="171" t="s">
        <v>0</v>
      </c>
      <c r="L209" s="532" t="s">
        <v>740</v>
      </c>
      <c r="M209" s="151" t="s">
        <v>900</v>
      </c>
      <c r="N209" s="168" t="s">
        <v>206</v>
      </c>
      <c r="S209" s="613"/>
      <c r="T209" s="612"/>
      <c r="U209" s="612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R209" s="20"/>
      <c r="AT209" s="20"/>
      <c r="AU209" s="20"/>
      <c r="AY209" s="8"/>
      <c r="BE209" s="21"/>
      <c r="BF209" s="21"/>
      <c r="BG209" s="21"/>
      <c r="BH209" s="21"/>
      <c r="BI209" s="21"/>
      <c r="BJ209" s="8"/>
      <c r="BK209" s="21"/>
      <c r="BL209" s="8"/>
      <c r="BM209" s="20"/>
    </row>
    <row r="210" spans="1:57" s="2" customFormat="1" ht="21.75" customHeight="1">
      <c r="A210" s="613"/>
      <c r="B210" s="108"/>
      <c r="C210" s="592" t="s">
        <v>321</v>
      </c>
      <c r="D210" s="592" t="s">
        <v>14</v>
      </c>
      <c r="E210" s="593" t="s">
        <v>903</v>
      </c>
      <c r="F210" s="594" t="s">
        <v>904</v>
      </c>
      <c r="G210" s="595" t="s">
        <v>24</v>
      </c>
      <c r="H210" s="580">
        <v>2832.617</v>
      </c>
      <c r="I210" s="17"/>
      <c r="J210" s="607">
        <f>ROUND(I210*H210,2)</f>
        <v>0</v>
      </c>
      <c r="K210" s="594" t="s">
        <v>16</v>
      </c>
      <c r="L210" s="532" t="s">
        <v>740</v>
      </c>
      <c r="M210" s="151" t="s">
        <v>900</v>
      </c>
      <c r="N210" s="168" t="s">
        <v>194</v>
      </c>
      <c r="O210" s="613"/>
      <c r="P210" s="613"/>
      <c r="Q210" s="613"/>
      <c r="R210" s="613"/>
      <c r="S210" s="613"/>
      <c r="T210" s="613"/>
      <c r="U210" s="613"/>
      <c r="V210" s="613"/>
      <c r="W210" s="613"/>
      <c r="AJ210" s="20" t="s">
        <v>228</v>
      </c>
      <c r="AL210" s="20" t="s">
        <v>14</v>
      </c>
      <c r="AM210" s="20" t="s">
        <v>219</v>
      </c>
      <c r="AQ210" s="8" t="s">
        <v>220</v>
      </c>
      <c r="AW210" s="21">
        <f>IF(N210="základní",J210,0)</f>
        <v>0</v>
      </c>
      <c r="AX210" s="21">
        <f>IF(N210="snížená",J210,0)</f>
        <v>0</v>
      </c>
      <c r="AY210" s="21">
        <f>IF(N210="zákl. přenesená",J210,0)</f>
        <v>0</v>
      </c>
      <c r="AZ210" s="21">
        <f>IF(N210="sníž. přenesená",J210,0)</f>
        <v>0</v>
      </c>
      <c r="BA210" s="21">
        <f>IF(N210="nulová",J210,0)</f>
        <v>0</v>
      </c>
      <c r="BB210" s="8" t="s">
        <v>221</v>
      </c>
      <c r="BC210" s="21">
        <f>ROUND(I210*H210,2)</f>
        <v>0</v>
      </c>
      <c r="BD210" s="8" t="s">
        <v>228</v>
      </c>
      <c r="BE210" s="20" t="s">
        <v>987</v>
      </c>
    </row>
    <row r="211" spans="2:43" s="4" customFormat="1" ht="12">
      <c r="B211" s="109"/>
      <c r="C211" s="50"/>
      <c r="D211" s="596" t="s">
        <v>18</v>
      </c>
      <c r="E211" s="600" t="s">
        <v>0</v>
      </c>
      <c r="F211" s="584" t="s">
        <v>931</v>
      </c>
      <c r="G211" s="585"/>
      <c r="H211" s="586">
        <v>1650.196</v>
      </c>
      <c r="I211" s="89"/>
      <c r="J211" s="50"/>
      <c r="K211" s="50"/>
      <c r="L211" s="544" t="s">
        <v>740</v>
      </c>
      <c r="M211" s="80" t="s">
        <v>900</v>
      </c>
      <c r="N211" s="126"/>
      <c r="AL211" s="22" t="s">
        <v>18</v>
      </c>
      <c r="AM211" s="22" t="s">
        <v>219</v>
      </c>
      <c r="AN211" s="4" t="s">
        <v>219</v>
      </c>
      <c r="AO211" s="4" t="s">
        <v>224</v>
      </c>
      <c r="AP211" s="4" t="s">
        <v>225</v>
      </c>
      <c r="AQ211" s="22" t="s">
        <v>220</v>
      </c>
    </row>
    <row r="212" spans="2:43" s="4" customFormat="1" ht="12">
      <c r="B212" s="109"/>
      <c r="C212" s="50"/>
      <c r="D212" s="596" t="s">
        <v>18</v>
      </c>
      <c r="E212" s="600" t="s">
        <v>0</v>
      </c>
      <c r="F212" s="584" t="s">
        <v>932</v>
      </c>
      <c r="G212" s="585"/>
      <c r="H212" s="586">
        <v>1182.421</v>
      </c>
      <c r="I212" s="89"/>
      <c r="J212" s="50"/>
      <c r="K212" s="50"/>
      <c r="L212" s="544" t="s">
        <v>740</v>
      </c>
      <c r="M212" s="80" t="s">
        <v>900</v>
      </c>
      <c r="N212" s="126"/>
      <c r="AL212" s="22" t="s">
        <v>18</v>
      </c>
      <c r="AM212" s="22" t="s">
        <v>219</v>
      </c>
      <c r="AN212" s="4" t="s">
        <v>219</v>
      </c>
      <c r="AO212" s="4" t="s">
        <v>224</v>
      </c>
      <c r="AP212" s="4" t="s">
        <v>225</v>
      </c>
      <c r="AQ212" s="22" t="s">
        <v>220</v>
      </c>
    </row>
    <row r="213" spans="2:43" s="6" customFormat="1" ht="12">
      <c r="B213" s="131"/>
      <c r="C213" s="68"/>
      <c r="D213" s="596" t="s">
        <v>18</v>
      </c>
      <c r="E213" s="601" t="s">
        <v>0</v>
      </c>
      <c r="F213" s="588" t="s">
        <v>22</v>
      </c>
      <c r="G213" s="589"/>
      <c r="H213" s="590">
        <v>2832.617</v>
      </c>
      <c r="I213" s="591"/>
      <c r="J213" s="68"/>
      <c r="K213" s="68"/>
      <c r="L213" s="544" t="s">
        <v>740</v>
      </c>
      <c r="M213" s="80" t="s">
        <v>900</v>
      </c>
      <c r="N213" s="126"/>
      <c r="AL213" s="26" t="s">
        <v>18</v>
      </c>
      <c r="AM213" s="26" t="s">
        <v>219</v>
      </c>
      <c r="AN213" s="6" t="s">
        <v>228</v>
      </c>
      <c r="AO213" s="6" t="s">
        <v>224</v>
      </c>
      <c r="AP213" s="6" t="s">
        <v>221</v>
      </c>
      <c r="AQ213" s="26" t="s">
        <v>220</v>
      </c>
    </row>
    <row r="214" spans="1:57" s="2" customFormat="1" ht="21.75" customHeight="1">
      <c r="A214" s="613"/>
      <c r="B214" s="108"/>
      <c r="C214" s="592" t="s">
        <v>627</v>
      </c>
      <c r="D214" s="592" t="s">
        <v>14</v>
      </c>
      <c r="E214" s="593" t="s">
        <v>893</v>
      </c>
      <c r="F214" s="594" t="s">
        <v>894</v>
      </c>
      <c r="G214" s="595" t="s">
        <v>24</v>
      </c>
      <c r="H214" s="580">
        <v>467.775</v>
      </c>
      <c r="I214" s="17"/>
      <c r="J214" s="607">
        <f>ROUND(I214*H214,2)</f>
        <v>0</v>
      </c>
      <c r="K214" s="594" t="s">
        <v>16</v>
      </c>
      <c r="L214" s="532" t="s">
        <v>740</v>
      </c>
      <c r="M214" s="151" t="s">
        <v>900</v>
      </c>
      <c r="N214" s="168" t="s">
        <v>194</v>
      </c>
      <c r="O214" s="613"/>
      <c r="P214" s="613"/>
      <c r="Q214" s="613"/>
      <c r="R214" s="613"/>
      <c r="S214" s="613"/>
      <c r="T214" s="613"/>
      <c r="U214" s="613"/>
      <c r="V214" s="613"/>
      <c r="W214" s="613"/>
      <c r="AJ214" s="20" t="s">
        <v>228</v>
      </c>
      <c r="AL214" s="20" t="s">
        <v>14</v>
      </c>
      <c r="AM214" s="20" t="s">
        <v>219</v>
      </c>
      <c r="AQ214" s="8" t="s">
        <v>220</v>
      </c>
      <c r="AW214" s="21">
        <f>IF(N214="základní",J214,0)</f>
        <v>0</v>
      </c>
      <c r="AX214" s="21">
        <f>IF(N214="snížená",J214,0)</f>
        <v>0</v>
      </c>
      <c r="AY214" s="21">
        <f>IF(N214="zákl. přenesená",J214,0)</f>
        <v>0</v>
      </c>
      <c r="AZ214" s="21">
        <f>IF(N214="sníž. přenesená",J214,0)</f>
        <v>0</v>
      </c>
      <c r="BA214" s="21">
        <f>IF(N214="nulová",J214,0)</f>
        <v>0</v>
      </c>
      <c r="BB214" s="8" t="s">
        <v>221</v>
      </c>
      <c r="BC214" s="21">
        <f>ROUND(I214*H214,2)</f>
        <v>0</v>
      </c>
      <c r="BD214" s="8" t="s">
        <v>228</v>
      </c>
      <c r="BE214" s="20" t="s">
        <v>988</v>
      </c>
    </row>
    <row r="215" spans="2:43" s="4" customFormat="1" ht="12">
      <c r="B215" s="109"/>
      <c r="C215" s="50"/>
      <c r="D215" s="596" t="s">
        <v>18</v>
      </c>
      <c r="E215" s="600" t="s">
        <v>0</v>
      </c>
      <c r="F215" s="584" t="s">
        <v>934</v>
      </c>
      <c r="G215" s="585"/>
      <c r="H215" s="586">
        <v>467.775</v>
      </c>
      <c r="I215" s="89"/>
      <c r="J215" s="50"/>
      <c r="K215" s="50"/>
      <c r="L215" s="544" t="s">
        <v>740</v>
      </c>
      <c r="M215" s="80" t="s">
        <v>900</v>
      </c>
      <c r="N215" s="126"/>
      <c r="AL215" s="22" t="s">
        <v>18</v>
      </c>
      <c r="AM215" s="22" t="s">
        <v>219</v>
      </c>
      <c r="AN215" s="4" t="s">
        <v>219</v>
      </c>
      <c r="AO215" s="4" t="s">
        <v>224</v>
      </c>
      <c r="AP215" s="4" t="s">
        <v>221</v>
      </c>
      <c r="AQ215" s="22" t="s">
        <v>220</v>
      </c>
    </row>
    <row r="216" spans="1:57" s="2" customFormat="1" ht="33" customHeight="1">
      <c r="A216" s="613"/>
      <c r="B216" s="108"/>
      <c r="C216" s="592" t="s">
        <v>281</v>
      </c>
      <c r="D216" s="592" t="s">
        <v>14</v>
      </c>
      <c r="E216" s="593" t="s">
        <v>888</v>
      </c>
      <c r="F216" s="594" t="s">
        <v>889</v>
      </c>
      <c r="G216" s="595" t="s">
        <v>24</v>
      </c>
      <c r="H216" s="580">
        <v>2806.65</v>
      </c>
      <c r="I216" s="17"/>
      <c r="J216" s="607">
        <f>ROUND(I216*H216,2)</f>
        <v>0</v>
      </c>
      <c r="K216" s="594" t="s">
        <v>16</v>
      </c>
      <c r="L216" s="532" t="s">
        <v>740</v>
      </c>
      <c r="M216" s="151" t="s">
        <v>900</v>
      </c>
      <c r="N216" s="168" t="s">
        <v>194</v>
      </c>
      <c r="O216" s="613"/>
      <c r="P216" s="613"/>
      <c r="Q216" s="613"/>
      <c r="R216" s="613"/>
      <c r="S216" s="613"/>
      <c r="T216" s="613"/>
      <c r="U216" s="613"/>
      <c r="V216" s="613"/>
      <c r="W216" s="613"/>
      <c r="AJ216" s="20" t="s">
        <v>228</v>
      </c>
      <c r="AL216" s="20" t="s">
        <v>14</v>
      </c>
      <c r="AM216" s="20" t="s">
        <v>219</v>
      </c>
      <c r="AQ216" s="8" t="s">
        <v>220</v>
      </c>
      <c r="AW216" s="21">
        <f>IF(N216="základní",J216,0)</f>
        <v>0</v>
      </c>
      <c r="AX216" s="21">
        <f>IF(N216="snížená",J216,0)</f>
        <v>0</v>
      </c>
      <c r="AY216" s="21">
        <f>IF(N216="zákl. přenesená",J216,0)</f>
        <v>0</v>
      </c>
      <c r="AZ216" s="21">
        <f>IF(N216="sníž. přenesená",J216,0)</f>
        <v>0</v>
      </c>
      <c r="BA216" s="21">
        <f>IF(N216="nulová",J216,0)</f>
        <v>0</v>
      </c>
      <c r="BB216" s="8" t="s">
        <v>221</v>
      </c>
      <c r="BC216" s="21">
        <f>ROUND(I216*H216,2)</f>
        <v>0</v>
      </c>
      <c r="BD216" s="8" t="s">
        <v>228</v>
      </c>
      <c r="BE216" s="20" t="s">
        <v>989</v>
      </c>
    </row>
    <row r="217" spans="2:43" s="4" customFormat="1" ht="12">
      <c r="B217" s="109"/>
      <c r="C217" s="50"/>
      <c r="D217" s="596" t="s">
        <v>18</v>
      </c>
      <c r="E217" s="585"/>
      <c r="F217" s="584" t="s">
        <v>990</v>
      </c>
      <c r="G217" s="585"/>
      <c r="H217" s="586">
        <v>2806.65</v>
      </c>
      <c r="I217" s="89"/>
      <c r="J217" s="50"/>
      <c r="K217" s="50"/>
      <c r="L217" s="544" t="s">
        <v>740</v>
      </c>
      <c r="M217" s="80" t="s">
        <v>900</v>
      </c>
      <c r="N217" s="126"/>
      <c r="AL217" s="22" t="s">
        <v>18</v>
      </c>
      <c r="AM217" s="22" t="s">
        <v>219</v>
      </c>
      <c r="AN217" s="4" t="s">
        <v>219</v>
      </c>
      <c r="AO217" s="4" t="s">
        <v>235</v>
      </c>
      <c r="AP217" s="4" t="s">
        <v>221</v>
      </c>
      <c r="AQ217" s="22" t="s">
        <v>220</v>
      </c>
    </row>
    <row r="218" spans="1:57" s="2" customFormat="1" ht="21.75" customHeight="1">
      <c r="A218" s="613"/>
      <c r="B218" s="108"/>
      <c r="C218" s="13" t="s">
        <v>288</v>
      </c>
      <c r="D218" s="13" t="s">
        <v>14</v>
      </c>
      <c r="E218" s="14" t="s">
        <v>937</v>
      </c>
      <c r="F218" s="15" t="s">
        <v>938</v>
      </c>
      <c r="G218" s="16" t="s">
        <v>24</v>
      </c>
      <c r="H218" s="580">
        <v>1650.196</v>
      </c>
      <c r="I218" s="17"/>
      <c r="J218" s="18">
        <f>ROUND(I218*H218,2)</f>
        <v>0</v>
      </c>
      <c r="K218" s="15" t="s">
        <v>16</v>
      </c>
      <c r="L218" s="532" t="s">
        <v>740</v>
      </c>
      <c r="M218" s="151" t="s">
        <v>900</v>
      </c>
      <c r="N218" s="168" t="s">
        <v>193</v>
      </c>
      <c r="O218" s="613"/>
      <c r="P218" s="613"/>
      <c r="Q218" s="613"/>
      <c r="R218" s="613"/>
      <c r="S218" s="613"/>
      <c r="T218" s="613"/>
      <c r="U218" s="613"/>
      <c r="V218" s="613"/>
      <c r="W218" s="613"/>
      <c r="AJ218" s="20" t="s">
        <v>228</v>
      </c>
      <c r="AL218" s="20" t="s">
        <v>14</v>
      </c>
      <c r="AM218" s="20" t="s">
        <v>219</v>
      </c>
      <c r="AQ218" s="8" t="s">
        <v>220</v>
      </c>
      <c r="AW218" s="21">
        <f>IF(N218="základní",J218,0)</f>
        <v>0</v>
      </c>
      <c r="AX218" s="21">
        <f>IF(N218="snížená",J218,0)</f>
        <v>0</v>
      </c>
      <c r="AY218" s="21">
        <f>IF(N218="zákl. přenesená",J218,0)</f>
        <v>0</v>
      </c>
      <c r="AZ218" s="21">
        <f>IF(N218="sníž. přenesená",J218,0)</f>
        <v>0</v>
      </c>
      <c r="BA218" s="21">
        <f>IF(N218="nulová",J218,0)</f>
        <v>0</v>
      </c>
      <c r="BB218" s="8" t="s">
        <v>221</v>
      </c>
      <c r="BC218" s="21">
        <f>ROUND(I218*H218,2)</f>
        <v>0</v>
      </c>
      <c r="BD218" s="8" t="s">
        <v>228</v>
      </c>
      <c r="BE218" s="20" t="s">
        <v>991</v>
      </c>
    </row>
    <row r="219" spans="2:43" s="4" customFormat="1" ht="12">
      <c r="B219" s="109"/>
      <c r="C219" s="50"/>
      <c r="D219" s="84" t="s">
        <v>18</v>
      </c>
      <c r="E219" s="86" t="s">
        <v>0</v>
      </c>
      <c r="F219" s="584" t="s">
        <v>931</v>
      </c>
      <c r="G219" s="50"/>
      <c r="H219" s="586">
        <v>1650.196</v>
      </c>
      <c r="I219" s="89"/>
      <c r="J219" s="50"/>
      <c r="K219" s="50"/>
      <c r="L219" s="544" t="s">
        <v>740</v>
      </c>
      <c r="M219" s="80" t="s">
        <v>900</v>
      </c>
      <c r="N219" s="126"/>
      <c r="AL219" s="22" t="s">
        <v>18</v>
      </c>
      <c r="AM219" s="22" t="s">
        <v>219</v>
      </c>
      <c r="AN219" s="4" t="s">
        <v>219</v>
      </c>
      <c r="AO219" s="4" t="s">
        <v>224</v>
      </c>
      <c r="AP219" s="4" t="s">
        <v>221</v>
      </c>
      <c r="AQ219" s="22" t="s">
        <v>220</v>
      </c>
    </row>
    <row r="220" spans="1:57" s="2" customFormat="1" ht="16.5" customHeight="1">
      <c r="A220" s="613"/>
      <c r="B220" s="108"/>
      <c r="C220" s="13" t="s">
        <v>23</v>
      </c>
      <c r="D220" s="13" t="s">
        <v>14</v>
      </c>
      <c r="E220" s="14" t="s">
        <v>940</v>
      </c>
      <c r="F220" s="15" t="s">
        <v>941</v>
      </c>
      <c r="G220" s="16" t="s">
        <v>24</v>
      </c>
      <c r="H220" s="580">
        <v>1650.196</v>
      </c>
      <c r="I220" s="17"/>
      <c r="J220" s="18">
        <f>ROUND(I220*H220,2)</f>
        <v>0</v>
      </c>
      <c r="K220" s="15" t="s">
        <v>16</v>
      </c>
      <c r="L220" s="532" t="s">
        <v>740</v>
      </c>
      <c r="M220" s="151" t="s">
        <v>900</v>
      </c>
      <c r="N220" s="168" t="s">
        <v>193</v>
      </c>
      <c r="O220" s="613"/>
      <c r="P220" s="613"/>
      <c r="Q220" s="613"/>
      <c r="R220" s="613"/>
      <c r="S220" s="613"/>
      <c r="T220" s="613"/>
      <c r="U220" s="613"/>
      <c r="V220" s="613"/>
      <c r="W220" s="613"/>
      <c r="AJ220" s="20" t="s">
        <v>228</v>
      </c>
      <c r="AL220" s="20" t="s">
        <v>14</v>
      </c>
      <c r="AM220" s="20" t="s">
        <v>219</v>
      </c>
      <c r="AQ220" s="8" t="s">
        <v>220</v>
      </c>
      <c r="AW220" s="21">
        <f>IF(N220="základní",J220,0)</f>
        <v>0</v>
      </c>
      <c r="AX220" s="21">
        <f>IF(N220="snížená",J220,0)</f>
        <v>0</v>
      </c>
      <c r="AY220" s="21">
        <f>IF(N220="zákl. přenesená",J220,0)</f>
        <v>0</v>
      </c>
      <c r="AZ220" s="21">
        <f>IF(N220="sníž. přenesená",J220,0)</f>
        <v>0</v>
      </c>
      <c r="BA220" s="21">
        <f>IF(N220="nulová",J220,0)</f>
        <v>0</v>
      </c>
      <c r="BB220" s="8" t="s">
        <v>221</v>
      </c>
      <c r="BC220" s="21">
        <f>ROUND(I220*H220,2)</f>
        <v>0</v>
      </c>
      <c r="BD220" s="8" t="s">
        <v>228</v>
      </c>
      <c r="BE220" s="20" t="s">
        <v>992</v>
      </c>
    </row>
    <row r="221" spans="2:43" s="4" customFormat="1" ht="12">
      <c r="B221" s="109"/>
      <c r="C221" s="50"/>
      <c r="D221" s="84" t="s">
        <v>18</v>
      </c>
      <c r="E221" s="86" t="s">
        <v>0</v>
      </c>
      <c r="F221" s="584" t="s">
        <v>931</v>
      </c>
      <c r="G221" s="50"/>
      <c r="H221" s="586">
        <v>1650.196</v>
      </c>
      <c r="I221" s="89"/>
      <c r="J221" s="50"/>
      <c r="K221" s="50"/>
      <c r="L221" s="544" t="s">
        <v>740</v>
      </c>
      <c r="M221" s="80" t="s">
        <v>900</v>
      </c>
      <c r="N221" s="126"/>
      <c r="AL221" s="22" t="s">
        <v>18</v>
      </c>
      <c r="AM221" s="22" t="s">
        <v>219</v>
      </c>
      <c r="AN221" s="4" t="s">
        <v>219</v>
      </c>
      <c r="AO221" s="4" t="s">
        <v>224</v>
      </c>
      <c r="AP221" s="4" t="s">
        <v>221</v>
      </c>
      <c r="AQ221" s="22" t="s">
        <v>220</v>
      </c>
    </row>
    <row r="222" spans="2:21" ht="12" thickBot="1">
      <c r="B222" s="122"/>
      <c r="C222" s="123"/>
      <c r="D222" s="123"/>
      <c r="E222" s="123"/>
      <c r="F222" s="123"/>
      <c r="G222" s="123"/>
      <c r="H222" s="123"/>
      <c r="I222" s="124"/>
      <c r="J222" s="123"/>
      <c r="K222" s="123"/>
      <c r="L222" s="123"/>
      <c r="M222" s="123"/>
      <c r="N222" s="125"/>
      <c r="T222" s="1"/>
      <c r="U222" s="1"/>
    </row>
    <row r="223" spans="2:48" ht="12" customHeight="1">
      <c r="B223" s="101"/>
      <c r="C223" s="103"/>
      <c r="D223" s="102" t="s">
        <v>5</v>
      </c>
      <c r="E223" s="103"/>
      <c r="F223" s="103"/>
      <c r="G223" s="103"/>
      <c r="H223" s="103"/>
      <c r="I223" s="104"/>
      <c r="J223" s="103"/>
      <c r="K223" s="103"/>
      <c r="L223" s="103"/>
      <c r="M223" s="103"/>
      <c r="N223" s="105"/>
      <c r="T223" s="1"/>
      <c r="U223" s="1"/>
      <c r="AR223" s="28" t="s">
        <v>965</v>
      </c>
      <c r="AS223" s="28" t="s">
        <v>0</v>
      </c>
      <c r="AT223" s="28" t="s">
        <v>0</v>
      </c>
      <c r="AU223" s="28" t="s">
        <v>993</v>
      </c>
      <c r="AV223" s="28" t="s">
        <v>219</v>
      </c>
    </row>
    <row r="224" spans="1:48" s="2" customFormat="1" ht="16.5" customHeight="1">
      <c r="A224" s="613"/>
      <c r="B224" s="106"/>
      <c r="C224" s="612"/>
      <c r="D224" s="612"/>
      <c r="E224" s="710" t="s">
        <v>114</v>
      </c>
      <c r="F224" s="711"/>
      <c r="G224" s="711"/>
      <c r="H224" s="711"/>
      <c r="I224" s="82"/>
      <c r="J224" s="612"/>
      <c r="K224" s="612"/>
      <c r="L224" s="65"/>
      <c r="M224" s="65"/>
      <c r="N224" s="126"/>
      <c r="O224" s="613"/>
      <c r="P224" s="613"/>
      <c r="Q224" s="613"/>
      <c r="R224" s="613"/>
      <c r="S224" s="613"/>
      <c r="T224" s="613"/>
      <c r="U224" s="613"/>
      <c r="V224" s="613"/>
      <c r="W224" s="613"/>
      <c r="AR224" s="28" t="s">
        <v>908</v>
      </c>
      <c r="AS224" s="28" t="s">
        <v>0</v>
      </c>
      <c r="AT224" s="28" t="s">
        <v>0</v>
      </c>
      <c r="AU224" s="28" t="s">
        <v>994</v>
      </c>
      <c r="AV224" s="28" t="s">
        <v>219</v>
      </c>
    </row>
    <row r="225" spans="1:48" s="2" customFormat="1" ht="12" customHeight="1">
      <c r="A225" s="613"/>
      <c r="B225" s="106"/>
      <c r="C225" s="612"/>
      <c r="D225" s="83" t="s">
        <v>7</v>
      </c>
      <c r="E225" s="612"/>
      <c r="F225" s="612"/>
      <c r="G225" s="612"/>
      <c r="H225" s="612"/>
      <c r="I225" s="82"/>
      <c r="J225" s="612"/>
      <c r="K225" s="612"/>
      <c r="L225" s="65"/>
      <c r="M225" s="65"/>
      <c r="N225" s="126"/>
      <c r="O225" s="613"/>
      <c r="P225" s="613"/>
      <c r="Q225" s="613"/>
      <c r="R225" s="613"/>
      <c r="S225" s="613"/>
      <c r="T225" s="613"/>
      <c r="U225" s="613"/>
      <c r="V225" s="613"/>
      <c r="W225" s="613"/>
      <c r="AR225" s="28" t="s">
        <v>995</v>
      </c>
      <c r="AS225" s="28" t="s">
        <v>0</v>
      </c>
      <c r="AT225" s="28" t="s">
        <v>0</v>
      </c>
      <c r="AU225" s="28" t="s">
        <v>996</v>
      </c>
      <c r="AV225" s="28" t="s">
        <v>219</v>
      </c>
    </row>
    <row r="226" spans="1:48" s="2" customFormat="1" ht="16.5" customHeight="1">
      <c r="A226" s="613"/>
      <c r="B226" s="106"/>
      <c r="C226" s="612"/>
      <c r="D226" s="612"/>
      <c r="E226" s="712" t="s">
        <v>997</v>
      </c>
      <c r="F226" s="711"/>
      <c r="G226" s="711"/>
      <c r="H226" s="711"/>
      <c r="I226" s="82"/>
      <c r="J226" s="612"/>
      <c r="K226" s="612"/>
      <c r="L226" s="65"/>
      <c r="M226" s="65"/>
      <c r="N226" s="126"/>
      <c r="O226" s="613"/>
      <c r="P226" s="613"/>
      <c r="Q226" s="613"/>
      <c r="R226" s="613"/>
      <c r="S226" s="613"/>
      <c r="T226" s="613"/>
      <c r="U226" s="613"/>
      <c r="V226" s="613"/>
      <c r="W226" s="613"/>
      <c r="AR226" s="28" t="s">
        <v>954</v>
      </c>
      <c r="AS226" s="28" t="s">
        <v>0</v>
      </c>
      <c r="AT226" s="28" t="s">
        <v>0</v>
      </c>
      <c r="AU226" s="28" t="s">
        <v>998</v>
      </c>
      <c r="AV226" s="28" t="s">
        <v>219</v>
      </c>
    </row>
    <row r="227" spans="1:23" s="2" customFormat="1" ht="12">
      <c r="A227" s="613"/>
      <c r="B227" s="106"/>
      <c r="C227" s="612"/>
      <c r="D227" s="612"/>
      <c r="E227" s="612"/>
      <c r="F227" s="612"/>
      <c r="G227" s="612"/>
      <c r="H227" s="612"/>
      <c r="I227" s="82"/>
      <c r="J227" s="612"/>
      <c r="K227" s="612"/>
      <c r="L227" s="65"/>
      <c r="M227" s="65"/>
      <c r="N227" s="126"/>
      <c r="O227" s="613"/>
      <c r="P227" s="613"/>
      <c r="Q227" s="613"/>
      <c r="R227" s="613"/>
      <c r="S227" s="613"/>
      <c r="T227" s="613"/>
      <c r="U227" s="613"/>
      <c r="V227" s="613"/>
      <c r="W227" s="613"/>
    </row>
    <row r="228" spans="1:65" s="2" customFormat="1" ht="24">
      <c r="A228" s="613"/>
      <c r="B228" s="339"/>
      <c r="C228" s="169" t="s">
        <v>207</v>
      </c>
      <c r="D228" s="169" t="s">
        <v>14</v>
      </c>
      <c r="E228" s="170" t="s">
        <v>898</v>
      </c>
      <c r="F228" s="171" t="s">
        <v>899</v>
      </c>
      <c r="G228" s="172" t="s">
        <v>24</v>
      </c>
      <c r="H228" s="173">
        <v>2048.16</v>
      </c>
      <c r="I228" s="174"/>
      <c r="J228" s="175">
        <f>ROUND(I228*H228,2)</f>
        <v>0</v>
      </c>
      <c r="K228" s="171" t="s">
        <v>0</v>
      </c>
      <c r="L228" s="532" t="s">
        <v>740</v>
      </c>
      <c r="M228" s="151" t="s">
        <v>900</v>
      </c>
      <c r="N228" s="168" t="s">
        <v>206</v>
      </c>
      <c r="S228" s="613"/>
      <c r="T228" s="612"/>
      <c r="U228" s="612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R228" s="20"/>
      <c r="AT228" s="20"/>
      <c r="AU228" s="20"/>
      <c r="AY228" s="8"/>
      <c r="BE228" s="21"/>
      <c r="BF228" s="21"/>
      <c r="BG228" s="21"/>
      <c r="BH228" s="21"/>
      <c r="BI228" s="21"/>
      <c r="BJ228" s="8"/>
      <c r="BK228" s="21"/>
      <c r="BL228" s="8"/>
      <c r="BM228" s="20"/>
    </row>
    <row r="229" spans="1:65" s="2" customFormat="1" ht="24">
      <c r="A229" s="613"/>
      <c r="B229" s="339"/>
      <c r="C229" s="169" t="s">
        <v>207</v>
      </c>
      <c r="D229" s="169" t="s">
        <v>14</v>
      </c>
      <c r="E229" s="170" t="s">
        <v>901</v>
      </c>
      <c r="F229" s="171" t="s">
        <v>902</v>
      </c>
      <c r="G229" s="172" t="s">
        <v>24</v>
      </c>
      <c r="H229" s="173">
        <v>630.14</v>
      </c>
      <c r="I229" s="174"/>
      <c r="J229" s="175">
        <f>ROUND(I229*H229,2)</f>
        <v>0</v>
      </c>
      <c r="K229" s="171" t="s">
        <v>0</v>
      </c>
      <c r="L229" s="532" t="s">
        <v>740</v>
      </c>
      <c r="M229" s="151" t="s">
        <v>900</v>
      </c>
      <c r="N229" s="168" t="s">
        <v>206</v>
      </c>
      <c r="S229" s="613"/>
      <c r="T229" s="612"/>
      <c r="U229" s="612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R229" s="20"/>
      <c r="AT229" s="20"/>
      <c r="AU229" s="20"/>
      <c r="AY229" s="8"/>
      <c r="BE229" s="21"/>
      <c r="BF229" s="21"/>
      <c r="BG229" s="21"/>
      <c r="BH229" s="21"/>
      <c r="BI229" s="21"/>
      <c r="BJ229" s="8"/>
      <c r="BK229" s="21"/>
      <c r="BL229" s="8"/>
      <c r="BM229" s="20"/>
    </row>
    <row r="230" spans="1:57" s="2" customFormat="1" ht="21.75" customHeight="1">
      <c r="A230" s="613"/>
      <c r="B230" s="108"/>
      <c r="C230" s="592" t="s">
        <v>1</v>
      </c>
      <c r="D230" s="592" t="s">
        <v>14</v>
      </c>
      <c r="E230" s="593" t="s">
        <v>903</v>
      </c>
      <c r="F230" s="594" t="s">
        <v>904</v>
      </c>
      <c r="G230" s="595" t="s">
        <v>24</v>
      </c>
      <c r="H230" s="580">
        <v>2048.16</v>
      </c>
      <c r="I230" s="17"/>
      <c r="J230" s="607">
        <f>ROUND(I230*H230,2)</f>
        <v>0</v>
      </c>
      <c r="K230" s="594" t="s">
        <v>16</v>
      </c>
      <c r="L230" s="532" t="s">
        <v>740</v>
      </c>
      <c r="M230" s="151" t="s">
        <v>900</v>
      </c>
      <c r="N230" s="168" t="s">
        <v>194</v>
      </c>
      <c r="O230" s="613"/>
      <c r="P230" s="613"/>
      <c r="Q230" s="613"/>
      <c r="R230" s="613"/>
      <c r="S230" s="613"/>
      <c r="T230" s="613"/>
      <c r="U230" s="613"/>
      <c r="V230" s="613"/>
      <c r="W230" s="613"/>
      <c r="AJ230" s="20" t="s">
        <v>228</v>
      </c>
      <c r="AL230" s="20" t="s">
        <v>14</v>
      </c>
      <c r="AM230" s="20" t="s">
        <v>219</v>
      </c>
      <c r="AQ230" s="8" t="s">
        <v>220</v>
      </c>
      <c r="AW230" s="21">
        <f>IF(N230="základní",J230,0)</f>
        <v>0</v>
      </c>
      <c r="AX230" s="21">
        <f>IF(N230="snížená",J230,0)</f>
        <v>0</v>
      </c>
      <c r="AY230" s="21">
        <f>IF(N230="zákl. přenesená",J230,0)</f>
        <v>0</v>
      </c>
      <c r="AZ230" s="21">
        <f>IF(N230="sníž. přenesená",J230,0)</f>
        <v>0</v>
      </c>
      <c r="BA230" s="21">
        <f>IF(N230="nulová",J230,0)</f>
        <v>0</v>
      </c>
      <c r="BB230" s="8" t="s">
        <v>221</v>
      </c>
      <c r="BC230" s="21">
        <f>ROUND(I230*H230,2)</f>
        <v>0</v>
      </c>
      <c r="BD230" s="8" t="s">
        <v>228</v>
      </c>
      <c r="BE230" s="20" t="s">
        <v>999</v>
      </c>
    </row>
    <row r="231" spans="2:43" s="4" customFormat="1" ht="12">
      <c r="B231" s="109"/>
      <c r="C231" s="50"/>
      <c r="D231" s="596" t="s">
        <v>18</v>
      </c>
      <c r="E231" s="600" t="s">
        <v>0</v>
      </c>
      <c r="F231" s="584" t="s">
        <v>954</v>
      </c>
      <c r="G231" s="585"/>
      <c r="H231" s="586">
        <v>707.36</v>
      </c>
      <c r="I231" s="89"/>
      <c r="J231" s="50"/>
      <c r="K231" s="50"/>
      <c r="L231" s="544" t="s">
        <v>740</v>
      </c>
      <c r="M231" s="80" t="s">
        <v>900</v>
      </c>
      <c r="N231" s="126"/>
      <c r="AL231" s="22" t="s">
        <v>18</v>
      </c>
      <c r="AM231" s="22" t="s">
        <v>219</v>
      </c>
      <c r="AN231" s="4" t="s">
        <v>219</v>
      </c>
      <c r="AO231" s="4" t="s">
        <v>224</v>
      </c>
      <c r="AP231" s="4" t="s">
        <v>225</v>
      </c>
      <c r="AQ231" s="22" t="s">
        <v>220</v>
      </c>
    </row>
    <row r="232" spans="2:43" s="4" customFormat="1" ht="12">
      <c r="B232" s="109"/>
      <c r="C232" s="50"/>
      <c r="D232" s="596" t="s">
        <v>18</v>
      </c>
      <c r="E232" s="600" t="s">
        <v>0</v>
      </c>
      <c r="F232" s="584" t="s">
        <v>970</v>
      </c>
      <c r="G232" s="585"/>
      <c r="H232" s="586">
        <v>1340.8</v>
      </c>
      <c r="I232" s="89"/>
      <c r="J232" s="50"/>
      <c r="K232" s="50"/>
      <c r="L232" s="544" t="s">
        <v>740</v>
      </c>
      <c r="M232" s="80" t="s">
        <v>900</v>
      </c>
      <c r="N232" s="126"/>
      <c r="AL232" s="22" t="s">
        <v>18</v>
      </c>
      <c r="AM232" s="22" t="s">
        <v>219</v>
      </c>
      <c r="AN232" s="4" t="s">
        <v>219</v>
      </c>
      <c r="AO232" s="4" t="s">
        <v>224</v>
      </c>
      <c r="AP232" s="4" t="s">
        <v>225</v>
      </c>
      <c r="AQ232" s="22" t="s">
        <v>220</v>
      </c>
    </row>
    <row r="233" spans="2:43" s="6" customFormat="1" ht="12">
      <c r="B233" s="131"/>
      <c r="C233" s="68"/>
      <c r="D233" s="596" t="s">
        <v>18</v>
      </c>
      <c r="E233" s="601" t="s">
        <v>0</v>
      </c>
      <c r="F233" s="588" t="s">
        <v>22</v>
      </c>
      <c r="G233" s="589"/>
      <c r="H233" s="590">
        <v>2048.16</v>
      </c>
      <c r="I233" s="591"/>
      <c r="J233" s="68"/>
      <c r="K233" s="68"/>
      <c r="L233" s="544" t="s">
        <v>740</v>
      </c>
      <c r="M233" s="80" t="s">
        <v>900</v>
      </c>
      <c r="N233" s="126"/>
      <c r="AL233" s="26" t="s">
        <v>18</v>
      </c>
      <c r="AM233" s="26" t="s">
        <v>219</v>
      </c>
      <c r="AN233" s="6" t="s">
        <v>228</v>
      </c>
      <c r="AO233" s="6" t="s">
        <v>224</v>
      </c>
      <c r="AP233" s="6" t="s">
        <v>221</v>
      </c>
      <c r="AQ233" s="26" t="s">
        <v>220</v>
      </c>
    </row>
    <row r="234" spans="1:57" s="2" customFormat="1" ht="21.75" customHeight="1">
      <c r="A234" s="613"/>
      <c r="B234" s="108"/>
      <c r="C234" s="592" t="s">
        <v>33</v>
      </c>
      <c r="D234" s="592" t="s">
        <v>14</v>
      </c>
      <c r="E234" s="593" t="s">
        <v>893</v>
      </c>
      <c r="F234" s="594" t="s">
        <v>894</v>
      </c>
      <c r="G234" s="595" t="s">
        <v>24</v>
      </c>
      <c r="H234" s="580">
        <v>630.14</v>
      </c>
      <c r="I234" s="17"/>
      <c r="J234" s="607">
        <f>ROUND(I234*H234,2)</f>
        <v>0</v>
      </c>
      <c r="K234" s="594" t="s">
        <v>16</v>
      </c>
      <c r="L234" s="532" t="s">
        <v>740</v>
      </c>
      <c r="M234" s="151" t="s">
        <v>900</v>
      </c>
      <c r="N234" s="168" t="s">
        <v>194</v>
      </c>
      <c r="O234" s="613"/>
      <c r="P234" s="613"/>
      <c r="Q234" s="613"/>
      <c r="R234" s="613"/>
      <c r="S234" s="613"/>
      <c r="T234" s="613"/>
      <c r="U234" s="613"/>
      <c r="V234" s="613"/>
      <c r="W234" s="613"/>
      <c r="AJ234" s="20" t="s">
        <v>228</v>
      </c>
      <c r="AL234" s="20" t="s">
        <v>14</v>
      </c>
      <c r="AM234" s="20" t="s">
        <v>219</v>
      </c>
      <c r="AQ234" s="8" t="s">
        <v>220</v>
      </c>
      <c r="AW234" s="21">
        <f>IF(N234="základní",J234,0)</f>
        <v>0</v>
      </c>
      <c r="AX234" s="21">
        <f>IF(N234="snížená",J234,0)</f>
        <v>0</v>
      </c>
      <c r="AY234" s="21">
        <f>IF(N234="zákl. přenesená",J234,0)</f>
        <v>0</v>
      </c>
      <c r="AZ234" s="21">
        <f>IF(N234="sníž. přenesená",J234,0)</f>
        <v>0</v>
      </c>
      <c r="BA234" s="21">
        <f>IF(N234="nulová",J234,0)</f>
        <v>0</v>
      </c>
      <c r="BB234" s="8" t="s">
        <v>221</v>
      </c>
      <c r="BC234" s="21">
        <f>ROUND(I234*H234,2)</f>
        <v>0</v>
      </c>
      <c r="BD234" s="8" t="s">
        <v>228</v>
      </c>
      <c r="BE234" s="20" t="s">
        <v>1000</v>
      </c>
    </row>
    <row r="235" spans="2:43" s="4" customFormat="1" ht="12">
      <c r="B235" s="109"/>
      <c r="C235" s="50"/>
      <c r="D235" s="596" t="s">
        <v>18</v>
      </c>
      <c r="E235" s="600" t="s">
        <v>0</v>
      </c>
      <c r="F235" s="584" t="s">
        <v>908</v>
      </c>
      <c r="G235" s="585"/>
      <c r="H235" s="586">
        <v>630.14</v>
      </c>
      <c r="I235" s="89"/>
      <c r="J235" s="50"/>
      <c r="K235" s="50"/>
      <c r="L235" s="544" t="s">
        <v>740</v>
      </c>
      <c r="M235" s="80" t="s">
        <v>900</v>
      </c>
      <c r="N235" s="126"/>
      <c r="AL235" s="22" t="s">
        <v>18</v>
      </c>
      <c r="AM235" s="22" t="s">
        <v>219</v>
      </c>
      <c r="AN235" s="4" t="s">
        <v>219</v>
      </c>
      <c r="AO235" s="4" t="s">
        <v>224</v>
      </c>
      <c r="AP235" s="4" t="s">
        <v>221</v>
      </c>
      <c r="AQ235" s="22" t="s">
        <v>220</v>
      </c>
    </row>
    <row r="236" spans="1:57" s="2" customFormat="1" ht="33" customHeight="1">
      <c r="A236" s="613"/>
      <c r="B236" s="108"/>
      <c r="C236" s="592" t="s">
        <v>34</v>
      </c>
      <c r="D236" s="592" t="s">
        <v>14</v>
      </c>
      <c r="E236" s="593" t="s">
        <v>888</v>
      </c>
      <c r="F236" s="594" t="s">
        <v>889</v>
      </c>
      <c r="G236" s="595" t="s">
        <v>24</v>
      </c>
      <c r="H236" s="580">
        <v>3780.84</v>
      </c>
      <c r="I236" s="17"/>
      <c r="J236" s="607">
        <f>ROUND(I236*H236,2)</f>
        <v>0</v>
      </c>
      <c r="K236" s="594" t="s">
        <v>16</v>
      </c>
      <c r="L236" s="532" t="s">
        <v>740</v>
      </c>
      <c r="M236" s="151" t="s">
        <v>900</v>
      </c>
      <c r="N236" s="168" t="s">
        <v>194</v>
      </c>
      <c r="O236" s="613"/>
      <c r="P236" s="613"/>
      <c r="Q236" s="613"/>
      <c r="R236" s="613"/>
      <c r="S236" s="613"/>
      <c r="T236" s="613"/>
      <c r="U236" s="613"/>
      <c r="V236" s="613"/>
      <c r="W236" s="613"/>
      <c r="AJ236" s="20" t="s">
        <v>228</v>
      </c>
      <c r="AL236" s="20" t="s">
        <v>14</v>
      </c>
      <c r="AM236" s="20" t="s">
        <v>219</v>
      </c>
      <c r="AQ236" s="8" t="s">
        <v>220</v>
      </c>
      <c r="AW236" s="21">
        <f>IF(N236="základní",J236,0)</f>
        <v>0</v>
      </c>
      <c r="AX236" s="21">
        <f>IF(N236="snížená",J236,0)</f>
        <v>0</v>
      </c>
      <c r="AY236" s="21">
        <f>IF(N236="zákl. přenesená",J236,0)</f>
        <v>0</v>
      </c>
      <c r="AZ236" s="21">
        <f>IF(N236="sníž. přenesená",J236,0)</f>
        <v>0</v>
      </c>
      <c r="BA236" s="21">
        <f>IF(N236="nulová",J236,0)</f>
        <v>0</v>
      </c>
      <c r="BB236" s="8" t="s">
        <v>221</v>
      </c>
      <c r="BC236" s="21">
        <f>ROUND(I236*H236,2)</f>
        <v>0</v>
      </c>
      <c r="BD236" s="8" t="s">
        <v>228</v>
      </c>
      <c r="BE236" s="20" t="s">
        <v>1001</v>
      </c>
    </row>
    <row r="237" spans="2:43" s="4" customFormat="1" ht="12">
      <c r="B237" s="109"/>
      <c r="C237" s="50"/>
      <c r="D237" s="596" t="s">
        <v>18</v>
      </c>
      <c r="E237" s="585"/>
      <c r="F237" s="584" t="s">
        <v>1002</v>
      </c>
      <c r="G237" s="585"/>
      <c r="H237" s="586">
        <v>3780.84</v>
      </c>
      <c r="I237" s="89"/>
      <c r="J237" s="50"/>
      <c r="K237" s="50"/>
      <c r="L237" s="544" t="s">
        <v>740</v>
      </c>
      <c r="M237" s="80" t="s">
        <v>900</v>
      </c>
      <c r="N237" s="126"/>
      <c r="AL237" s="22" t="s">
        <v>18</v>
      </c>
      <c r="AM237" s="22" t="s">
        <v>219</v>
      </c>
      <c r="AN237" s="4" t="s">
        <v>219</v>
      </c>
      <c r="AO237" s="4" t="s">
        <v>235</v>
      </c>
      <c r="AP237" s="4" t="s">
        <v>221</v>
      </c>
      <c r="AQ237" s="22" t="s">
        <v>220</v>
      </c>
    </row>
    <row r="238" spans="1:57" s="2" customFormat="1" ht="21.75" customHeight="1">
      <c r="A238" s="613"/>
      <c r="B238" s="108"/>
      <c r="C238" s="13" t="s">
        <v>35</v>
      </c>
      <c r="D238" s="13" t="s">
        <v>14</v>
      </c>
      <c r="E238" s="14" t="s">
        <v>937</v>
      </c>
      <c r="F238" s="15" t="s">
        <v>938</v>
      </c>
      <c r="G238" s="16" t="s">
        <v>24</v>
      </c>
      <c r="H238" s="580">
        <v>1340.8</v>
      </c>
      <c r="I238" s="17"/>
      <c r="J238" s="18">
        <f>ROUND(I238*H238,2)</f>
        <v>0</v>
      </c>
      <c r="K238" s="15" t="s">
        <v>16</v>
      </c>
      <c r="L238" s="532" t="s">
        <v>740</v>
      </c>
      <c r="M238" s="151" t="s">
        <v>900</v>
      </c>
      <c r="N238" s="168" t="s">
        <v>193</v>
      </c>
      <c r="O238" s="613"/>
      <c r="P238" s="613"/>
      <c r="Q238" s="613"/>
      <c r="R238" s="613"/>
      <c r="S238" s="613"/>
      <c r="T238" s="613"/>
      <c r="U238" s="613"/>
      <c r="V238" s="613"/>
      <c r="W238" s="613"/>
      <c r="AJ238" s="20" t="s">
        <v>228</v>
      </c>
      <c r="AL238" s="20" t="s">
        <v>14</v>
      </c>
      <c r="AM238" s="20" t="s">
        <v>219</v>
      </c>
      <c r="AQ238" s="8" t="s">
        <v>220</v>
      </c>
      <c r="AW238" s="21">
        <f>IF(N238="základní",J238,0)</f>
        <v>0</v>
      </c>
      <c r="AX238" s="21">
        <f>IF(N238="snížená",J238,0)</f>
        <v>0</v>
      </c>
      <c r="AY238" s="21">
        <f>IF(N238="zákl. přenesená",J238,0)</f>
        <v>0</v>
      </c>
      <c r="AZ238" s="21">
        <f>IF(N238="sníž. přenesená",J238,0)</f>
        <v>0</v>
      </c>
      <c r="BA238" s="21">
        <f>IF(N238="nulová",J238,0)</f>
        <v>0</v>
      </c>
      <c r="BB238" s="8" t="s">
        <v>221</v>
      </c>
      <c r="BC238" s="21">
        <f>ROUND(I238*H238,2)</f>
        <v>0</v>
      </c>
      <c r="BD238" s="8" t="s">
        <v>228</v>
      </c>
      <c r="BE238" s="20" t="s">
        <v>1003</v>
      </c>
    </row>
    <row r="239" spans="2:43" s="4" customFormat="1" ht="12">
      <c r="B239" s="109"/>
      <c r="C239" s="50"/>
      <c r="D239" s="84" t="s">
        <v>18</v>
      </c>
      <c r="E239" s="86" t="s">
        <v>0</v>
      </c>
      <c r="F239" s="584" t="s">
        <v>970</v>
      </c>
      <c r="G239" s="50"/>
      <c r="H239" s="586">
        <v>1340.8</v>
      </c>
      <c r="I239" s="89"/>
      <c r="J239" s="50"/>
      <c r="K239" s="50"/>
      <c r="L239" s="544" t="s">
        <v>740</v>
      </c>
      <c r="M239" s="80" t="s">
        <v>900</v>
      </c>
      <c r="N239" s="126"/>
      <c r="AL239" s="22" t="s">
        <v>18</v>
      </c>
      <c r="AM239" s="22" t="s">
        <v>219</v>
      </c>
      <c r="AN239" s="4" t="s">
        <v>219</v>
      </c>
      <c r="AO239" s="4" t="s">
        <v>224</v>
      </c>
      <c r="AP239" s="4" t="s">
        <v>221</v>
      </c>
      <c r="AQ239" s="22" t="s">
        <v>220</v>
      </c>
    </row>
    <row r="240" spans="1:57" s="2" customFormat="1" ht="16.5" customHeight="1">
      <c r="A240" s="613"/>
      <c r="B240" s="108"/>
      <c r="C240" s="13" t="s">
        <v>36</v>
      </c>
      <c r="D240" s="13" t="s">
        <v>14</v>
      </c>
      <c r="E240" s="14" t="s">
        <v>940</v>
      </c>
      <c r="F240" s="15" t="s">
        <v>941</v>
      </c>
      <c r="G240" s="16" t="s">
        <v>24</v>
      </c>
      <c r="H240" s="580">
        <v>1340.8</v>
      </c>
      <c r="I240" s="17"/>
      <c r="J240" s="18">
        <f>ROUND(I240*H240,2)</f>
        <v>0</v>
      </c>
      <c r="K240" s="15" t="s">
        <v>16</v>
      </c>
      <c r="L240" s="532" t="s">
        <v>740</v>
      </c>
      <c r="M240" s="151" t="s">
        <v>900</v>
      </c>
      <c r="N240" s="168" t="s">
        <v>193</v>
      </c>
      <c r="O240" s="613"/>
      <c r="P240" s="613"/>
      <c r="Q240" s="613"/>
      <c r="R240" s="613"/>
      <c r="S240" s="613"/>
      <c r="T240" s="613"/>
      <c r="U240" s="613"/>
      <c r="V240" s="613"/>
      <c r="W240" s="613"/>
      <c r="AJ240" s="20" t="s">
        <v>228</v>
      </c>
      <c r="AL240" s="20" t="s">
        <v>14</v>
      </c>
      <c r="AM240" s="20" t="s">
        <v>219</v>
      </c>
      <c r="AQ240" s="8" t="s">
        <v>220</v>
      </c>
      <c r="AW240" s="21">
        <f>IF(N240="základní",J240,0)</f>
        <v>0</v>
      </c>
      <c r="AX240" s="21">
        <f>IF(N240="snížená",J240,0)</f>
        <v>0</v>
      </c>
      <c r="AY240" s="21">
        <f>IF(N240="zákl. přenesená",J240,0)</f>
        <v>0</v>
      </c>
      <c r="AZ240" s="21">
        <f>IF(N240="sníž. přenesená",J240,0)</f>
        <v>0</v>
      </c>
      <c r="BA240" s="21">
        <f>IF(N240="nulová",J240,0)</f>
        <v>0</v>
      </c>
      <c r="BB240" s="8" t="s">
        <v>221</v>
      </c>
      <c r="BC240" s="21">
        <f>ROUND(I240*H240,2)</f>
        <v>0</v>
      </c>
      <c r="BD240" s="8" t="s">
        <v>228</v>
      </c>
      <c r="BE240" s="20" t="s">
        <v>1004</v>
      </c>
    </row>
    <row r="241" spans="2:43" s="4" customFormat="1" ht="12">
      <c r="B241" s="109"/>
      <c r="C241" s="50"/>
      <c r="D241" s="84" t="s">
        <v>18</v>
      </c>
      <c r="E241" s="86" t="s">
        <v>0</v>
      </c>
      <c r="F241" s="584" t="s">
        <v>970</v>
      </c>
      <c r="G241" s="50"/>
      <c r="H241" s="586">
        <v>1340.8</v>
      </c>
      <c r="I241" s="89"/>
      <c r="J241" s="50"/>
      <c r="K241" s="50"/>
      <c r="L241" s="544" t="s">
        <v>740</v>
      </c>
      <c r="M241" s="80" t="s">
        <v>900</v>
      </c>
      <c r="N241" s="126"/>
      <c r="AL241" s="22" t="s">
        <v>18</v>
      </c>
      <c r="AM241" s="22" t="s">
        <v>219</v>
      </c>
      <c r="AN241" s="4" t="s">
        <v>219</v>
      </c>
      <c r="AO241" s="4" t="s">
        <v>224</v>
      </c>
      <c r="AP241" s="4" t="s">
        <v>221</v>
      </c>
      <c r="AQ241" s="22" t="s">
        <v>220</v>
      </c>
    </row>
    <row r="242" spans="2:21" ht="12" thickBot="1">
      <c r="B242" s="122"/>
      <c r="C242" s="123"/>
      <c r="D242" s="123"/>
      <c r="E242" s="123"/>
      <c r="F242" s="123"/>
      <c r="G242" s="123"/>
      <c r="H242" s="123"/>
      <c r="I242" s="124"/>
      <c r="J242" s="123"/>
      <c r="K242" s="123"/>
      <c r="L242" s="123"/>
      <c r="M242" s="123"/>
      <c r="N242" s="125"/>
      <c r="T242" s="1"/>
      <c r="U242" s="1"/>
    </row>
    <row r="243" spans="2:21" ht="12" customHeight="1">
      <c r="B243" s="101"/>
      <c r="C243" s="103"/>
      <c r="D243" s="102" t="s">
        <v>5</v>
      </c>
      <c r="E243" s="103"/>
      <c r="F243" s="103"/>
      <c r="G243" s="103"/>
      <c r="H243" s="103"/>
      <c r="I243" s="104"/>
      <c r="J243" s="103"/>
      <c r="K243" s="103"/>
      <c r="L243" s="103"/>
      <c r="M243" s="103"/>
      <c r="N243" s="105"/>
      <c r="T243" s="1"/>
      <c r="U243" s="1"/>
    </row>
    <row r="244" spans="1:23" s="2" customFormat="1" ht="16.5" customHeight="1">
      <c r="A244" s="613"/>
      <c r="B244" s="106"/>
      <c r="C244" s="612"/>
      <c r="D244" s="612"/>
      <c r="E244" s="710" t="s">
        <v>114</v>
      </c>
      <c r="F244" s="711"/>
      <c r="G244" s="711"/>
      <c r="H244" s="711"/>
      <c r="I244" s="82"/>
      <c r="J244" s="612"/>
      <c r="K244" s="612"/>
      <c r="L244" s="65"/>
      <c r="M244" s="65"/>
      <c r="N244" s="126"/>
      <c r="O244" s="613"/>
      <c r="P244" s="613"/>
      <c r="Q244" s="613"/>
      <c r="R244" s="613"/>
      <c r="S244" s="613"/>
      <c r="T244" s="613"/>
      <c r="U244" s="613"/>
      <c r="V244" s="613"/>
      <c r="W244" s="613"/>
    </row>
    <row r="245" spans="1:23" s="2" customFormat="1" ht="12" customHeight="1">
      <c r="A245" s="613"/>
      <c r="B245" s="106"/>
      <c r="C245" s="612"/>
      <c r="D245" s="83" t="s">
        <v>7</v>
      </c>
      <c r="E245" s="612"/>
      <c r="F245" s="612"/>
      <c r="G245" s="612"/>
      <c r="H245" s="612"/>
      <c r="I245" s="82"/>
      <c r="J245" s="612"/>
      <c r="K245" s="612"/>
      <c r="L245" s="65"/>
      <c r="M245" s="65"/>
      <c r="N245" s="126"/>
      <c r="O245" s="613"/>
      <c r="P245" s="613"/>
      <c r="Q245" s="613"/>
      <c r="R245" s="613"/>
      <c r="S245" s="613"/>
      <c r="T245" s="613"/>
      <c r="U245" s="613"/>
      <c r="V245" s="613"/>
      <c r="W245" s="613"/>
    </row>
    <row r="246" spans="1:23" s="2" customFormat="1" ht="16.5" customHeight="1">
      <c r="A246" s="613"/>
      <c r="B246" s="106"/>
      <c r="C246" s="612"/>
      <c r="D246" s="612"/>
      <c r="E246" s="712" t="s">
        <v>1005</v>
      </c>
      <c r="F246" s="711"/>
      <c r="G246" s="711"/>
      <c r="H246" s="711"/>
      <c r="I246" s="82"/>
      <c r="J246" s="612"/>
      <c r="K246" s="612"/>
      <c r="L246" s="65"/>
      <c r="M246" s="65"/>
      <c r="N246" s="126"/>
      <c r="O246" s="613"/>
      <c r="P246" s="613"/>
      <c r="Q246" s="613"/>
      <c r="R246" s="613"/>
      <c r="S246" s="613"/>
      <c r="T246" s="613"/>
      <c r="U246" s="613"/>
      <c r="V246" s="613"/>
      <c r="W246" s="613"/>
    </row>
    <row r="247" spans="1:23" s="2" customFormat="1" ht="12">
      <c r="A247" s="613"/>
      <c r="B247" s="106"/>
      <c r="C247" s="612"/>
      <c r="D247" s="612"/>
      <c r="E247" s="612"/>
      <c r="F247" s="612"/>
      <c r="G247" s="612"/>
      <c r="H247" s="612"/>
      <c r="I247" s="82"/>
      <c r="J247" s="612"/>
      <c r="K247" s="612"/>
      <c r="L247" s="65"/>
      <c r="M247" s="65"/>
      <c r="N247" s="126"/>
      <c r="O247" s="613"/>
      <c r="P247" s="613"/>
      <c r="Q247" s="613"/>
      <c r="R247" s="613"/>
      <c r="S247" s="613"/>
      <c r="T247" s="613"/>
      <c r="U247" s="613"/>
      <c r="V247" s="613"/>
      <c r="W247" s="613"/>
    </row>
    <row r="248" spans="1:65" s="2" customFormat="1" ht="24">
      <c r="A248" s="613"/>
      <c r="B248" s="339"/>
      <c r="C248" s="169" t="s">
        <v>207</v>
      </c>
      <c r="D248" s="169" t="s">
        <v>14</v>
      </c>
      <c r="E248" s="170" t="s">
        <v>898</v>
      </c>
      <c r="F248" s="171" t="s">
        <v>899</v>
      </c>
      <c r="G248" s="172" t="s">
        <v>24</v>
      </c>
      <c r="H248" s="173">
        <v>187.514</v>
      </c>
      <c r="I248" s="174"/>
      <c r="J248" s="175">
        <f>ROUND(I248*H248,2)</f>
        <v>0</v>
      </c>
      <c r="K248" s="171" t="s">
        <v>0</v>
      </c>
      <c r="L248" s="532" t="s">
        <v>740</v>
      </c>
      <c r="M248" s="151" t="s">
        <v>900</v>
      </c>
      <c r="N248" s="168" t="s">
        <v>206</v>
      </c>
      <c r="S248" s="613"/>
      <c r="T248" s="612"/>
      <c r="U248" s="612"/>
      <c r="V248" s="613"/>
      <c r="W248" s="613"/>
      <c r="X248" s="613"/>
      <c r="Y248" s="613"/>
      <c r="Z248" s="613"/>
      <c r="AA248" s="613"/>
      <c r="AB248" s="613"/>
      <c r="AC248" s="613"/>
      <c r="AD248" s="613"/>
      <c r="AE248" s="613"/>
      <c r="AR248" s="20"/>
      <c r="AT248" s="20"/>
      <c r="AU248" s="20"/>
      <c r="AY248" s="8"/>
      <c r="BE248" s="21"/>
      <c r="BF248" s="21"/>
      <c r="BG248" s="21"/>
      <c r="BH248" s="21"/>
      <c r="BI248" s="21"/>
      <c r="BJ248" s="8"/>
      <c r="BK248" s="21"/>
      <c r="BL248" s="8"/>
      <c r="BM248" s="20"/>
    </row>
    <row r="249" spans="1:65" s="2" customFormat="1" ht="24">
      <c r="A249" s="613"/>
      <c r="B249" s="339"/>
      <c r="C249" s="169" t="s">
        <v>207</v>
      </c>
      <c r="D249" s="169" t="s">
        <v>14</v>
      </c>
      <c r="E249" s="170" t="s">
        <v>901</v>
      </c>
      <c r="F249" s="171" t="s">
        <v>902</v>
      </c>
      <c r="G249" s="172" t="s">
        <v>24</v>
      </c>
      <c r="H249" s="173">
        <v>111.42</v>
      </c>
      <c r="I249" s="174"/>
      <c r="J249" s="175">
        <f>ROUND(I249*H249,2)</f>
        <v>0</v>
      </c>
      <c r="K249" s="171" t="s">
        <v>0</v>
      </c>
      <c r="L249" s="532" t="s">
        <v>740</v>
      </c>
      <c r="M249" s="151" t="s">
        <v>900</v>
      </c>
      <c r="N249" s="168" t="s">
        <v>206</v>
      </c>
      <c r="S249" s="613"/>
      <c r="T249" s="612"/>
      <c r="U249" s="612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R249" s="20"/>
      <c r="AT249" s="20"/>
      <c r="AU249" s="20"/>
      <c r="AY249" s="8"/>
      <c r="BE249" s="21"/>
      <c r="BF249" s="21"/>
      <c r="BG249" s="21"/>
      <c r="BH249" s="21"/>
      <c r="BI249" s="21"/>
      <c r="BJ249" s="8"/>
      <c r="BK249" s="21"/>
      <c r="BL249" s="8"/>
      <c r="BM249" s="20"/>
    </row>
    <row r="250" spans="1:57" s="2" customFormat="1" ht="21.75" customHeight="1">
      <c r="A250" s="613"/>
      <c r="B250" s="108"/>
      <c r="C250" s="592" t="s">
        <v>218</v>
      </c>
      <c r="D250" s="592" t="s">
        <v>14</v>
      </c>
      <c r="E250" s="593" t="s">
        <v>903</v>
      </c>
      <c r="F250" s="594" t="s">
        <v>904</v>
      </c>
      <c r="G250" s="595" t="s">
        <v>24</v>
      </c>
      <c r="H250" s="580">
        <v>187.514</v>
      </c>
      <c r="I250" s="17"/>
      <c r="J250" s="607">
        <f>ROUND(I250*H250,2)</f>
        <v>0</v>
      </c>
      <c r="K250" s="594" t="s">
        <v>16</v>
      </c>
      <c r="L250" s="532" t="s">
        <v>740</v>
      </c>
      <c r="M250" s="151" t="s">
        <v>900</v>
      </c>
      <c r="N250" s="168" t="s">
        <v>194</v>
      </c>
      <c r="O250" s="613"/>
      <c r="P250" s="613"/>
      <c r="Q250" s="613"/>
      <c r="R250" s="613"/>
      <c r="S250" s="613"/>
      <c r="T250" s="613"/>
      <c r="U250" s="613"/>
      <c r="V250" s="613"/>
      <c r="W250" s="613"/>
      <c r="AJ250" s="20" t="s">
        <v>228</v>
      </c>
      <c r="AL250" s="20" t="s">
        <v>14</v>
      </c>
      <c r="AM250" s="20" t="s">
        <v>219</v>
      </c>
      <c r="AQ250" s="8" t="s">
        <v>220</v>
      </c>
      <c r="AW250" s="21">
        <f>IF(N250="základní",J250,0)</f>
        <v>0</v>
      </c>
      <c r="AX250" s="21">
        <f>IF(N250="snížená",J250,0)</f>
        <v>0</v>
      </c>
      <c r="AY250" s="21">
        <f>IF(N250="zákl. přenesená",J250,0)</f>
        <v>0</v>
      </c>
      <c r="AZ250" s="21">
        <f>IF(N250="sníž. přenesená",J250,0)</f>
        <v>0</v>
      </c>
      <c r="BA250" s="21">
        <f>IF(N250="nulová",J250,0)</f>
        <v>0</v>
      </c>
      <c r="BB250" s="8" t="s">
        <v>221</v>
      </c>
      <c r="BC250" s="21">
        <f>ROUND(I250*H250,2)</f>
        <v>0</v>
      </c>
      <c r="BD250" s="8" t="s">
        <v>228</v>
      </c>
      <c r="BE250" s="20" t="s">
        <v>1006</v>
      </c>
    </row>
    <row r="251" spans="2:43" s="4" customFormat="1" ht="12">
      <c r="B251" s="109"/>
      <c r="C251" s="50"/>
      <c r="D251" s="596" t="s">
        <v>18</v>
      </c>
      <c r="E251" s="600" t="s">
        <v>0</v>
      </c>
      <c r="F251" s="584" t="s">
        <v>954</v>
      </c>
      <c r="G251" s="585"/>
      <c r="H251" s="586">
        <v>76.094</v>
      </c>
      <c r="I251" s="89"/>
      <c r="J251" s="50"/>
      <c r="K251" s="50"/>
      <c r="L251" s="544" t="s">
        <v>740</v>
      </c>
      <c r="M251" s="80" t="s">
        <v>900</v>
      </c>
      <c r="N251" s="126"/>
      <c r="AL251" s="22" t="s">
        <v>18</v>
      </c>
      <c r="AM251" s="22" t="s">
        <v>219</v>
      </c>
      <c r="AN251" s="4" t="s">
        <v>219</v>
      </c>
      <c r="AO251" s="4" t="s">
        <v>224</v>
      </c>
      <c r="AP251" s="4" t="s">
        <v>225</v>
      </c>
      <c r="AQ251" s="22" t="s">
        <v>220</v>
      </c>
    </row>
    <row r="252" spans="2:43" s="4" customFormat="1" ht="12">
      <c r="B252" s="109"/>
      <c r="C252" s="50"/>
      <c r="D252" s="596" t="s">
        <v>18</v>
      </c>
      <c r="E252" s="600" t="s">
        <v>0</v>
      </c>
      <c r="F252" s="584" t="s">
        <v>958</v>
      </c>
      <c r="G252" s="585"/>
      <c r="H252" s="586">
        <v>111.42</v>
      </c>
      <c r="I252" s="89"/>
      <c r="J252" s="50"/>
      <c r="K252" s="50"/>
      <c r="L252" s="544" t="s">
        <v>740</v>
      </c>
      <c r="M252" s="80" t="s">
        <v>900</v>
      </c>
      <c r="N252" s="126"/>
      <c r="AL252" s="22" t="s">
        <v>18</v>
      </c>
      <c r="AM252" s="22" t="s">
        <v>219</v>
      </c>
      <c r="AN252" s="4" t="s">
        <v>219</v>
      </c>
      <c r="AO252" s="4" t="s">
        <v>224</v>
      </c>
      <c r="AP252" s="4" t="s">
        <v>225</v>
      </c>
      <c r="AQ252" s="22" t="s">
        <v>220</v>
      </c>
    </row>
    <row r="253" spans="2:43" s="6" customFormat="1" ht="12">
      <c r="B253" s="131"/>
      <c r="C253" s="68"/>
      <c r="D253" s="596" t="s">
        <v>18</v>
      </c>
      <c r="E253" s="601" t="s">
        <v>0</v>
      </c>
      <c r="F253" s="588" t="s">
        <v>22</v>
      </c>
      <c r="G253" s="589"/>
      <c r="H253" s="590">
        <v>187.514</v>
      </c>
      <c r="I253" s="591"/>
      <c r="J253" s="68"/>
      <c r="K253" s="68"/>
      <c r="L253" s="544" t="s">
        <v>740</v>
      </c>
      <c r="M253" s="80" t="s">
        <v>900</v>
      </c>
      <c r="N253" s="126"/>
      <c r="AL253" s="26" t="s">
        <v>18</v>
      </c>
      <c r="AM253" s="26" t="s">
        <v>219</v>
      </c>
      <c r="AN253" s="6" t="s">
        <v>228</v>
      </c>
      <c r="AO253" s="6" t="s">
        <v>224</v>
      </c>
      <c r="AP253" s="6" t="s">
        <v>221</v>
      </c>
      <c r="AQ253" s="26" t="s">
        <v>220</v>
      </c>
    </row>
    <row r="254" spans="1:57" s="2" customFormat="1" ht="21.75" customHeight="1">
      <c r="A254" s="613"/>
      <c r="B254" s="108"/>
      <c r="C254" s="592" t="s">
        <v>628</v>
      </c>
      <c r="D254" s="592" t="s">
        <v>14</v>
      </c>
      <c r="E254" s="593" t="s">
        <v>893</v>
      </c>
      <c r="F254" s="594" t="s">
        <v>894</v>
      </c>
      <c r="G254" s="595" t="s">
        <v>24</v>
      </c>
      <c r="H254" s="580">
        <v>111.42</v>
      </c>
      <c r="I254" s="17"/>
      <c r="J254" s="607">
        <f>ROUND(I254*H254,2)</f>
        <v>0</v>
      </c>
      <c r="K254" s="594" t="s">
        <v>16</v>
      </c>
      <c r="L254" s="532" t="s">
        <v>740</v>
      </c>
      <c r="M254" s="151" t="s">
        <v>900</v>
      </c>
      <c r="N254" s="168" t="s">
        <v>194</v>
      </c>
      <c r="O254" s="613"/>
      <c r="P254" s="613"/>
      <c r="Q254" s="613"/>
      <c r="R254" s="613"/>
      <c r="S254" s="613"/>
      <c r="T254" s="613"/>
      <c r="U254" s="613"/>
      <c r="V254" s="613"/>
      <c r="W254" s="613"/>
      <c r="AJ254" s="20" t="s">
        <v>228</v>
      </c>
      <c r="AL254" s="20" t="s">
        <v>14</v>
      </c>
      <c r="AM254" s="20" t="s">
        <v>219</v>
      </c>
      <c r="AQ254" s="8" t="s">
        <v>220</v>
      </c>
      <c r="AW254" s="21">
        <f>IF(N254="základní",J254,0)</f>
        <v>0</v>
      </c>
      <c r="AX254" s="21">
        <f>IF(N254="snížená",J254,0)</f>
        <v>0</v>
      </c>
      <c r="AY254" s="21">
        <f>IF(N254="zákl. přenesená",J254,0)</f>
        <v>0</v>
      </c>
      <c r="AZ254" s="21">
        <f>IF(N254="sníž. přenesená",J254,0)</f>
        <v>0</v>
      </c>
      <c r="BA254" s="21">
        <f>IF(N254="nulová",J254,0)</f>
        <v>0</v>
      </c>
      <c r="BB254" s="8" t="s">
        <v>221</v>
      </c>
      <c r="BC254" s="21">
        <f>ROUND(I254*H254,2)</f>
        <v>0</v>
      </c>
      <c r="BD254" s="8" t="s">
        <v>228</v>
      </c>
      <c r="BE254" s="20" t="s">
        <v>1007</v>
      </c>
    </row>
    <row r="255" spans="2:43" s="4" customFormat="1" ht="12">
      <c r="B255" s="109"/>
      <c r="C255" s="50"/>
      <c r="D255" s="596" t="s">
        <v>18</v>
      </c>
      <c r="E255" s="600" t="s">
        <v>0</v>
      </c>
      <c r="F255" s="584" t="s">
        <v>908</v>
      </c>
      <c r="G255" s="585"/>
      <c r="H255" s="586">
        <v>111.42</v>
      </c>
      <c r="I255" s="89"/>
      <c r="J255" s="50"/>
      <c r="K255" s="50"/>
      <c r="L255" s="544" t="s">
        <v>740</v>
      </c>
      <c r="M255" s="80" t="s">
        <v>900</v>
      </c>
      <c r="N255" s="126"/>
      <c r="AL255" s="22" t="s">
        <v>18</v>
      </c>
      <c r="AM255" s="22" t="s">
        <v>219</v>
      </c>
      <c r="AN255" s="4" t="s">
        <v>219</v>
      </c>
      <c r="AO255" s="4" t="s">
        <v>224</v>
      </c>
      <c r="AP255" s="4" t="s">
        <v>221</v>
      </c>
      <c r="AQ255" s="22" t="s">
        <v>220</v>
      </c>
    </row>
    <row r="256" spans="1:57" s="2" customFormat="1" ht="33" customHeight="1">
      <c r="A256" s="613"/>
      <c r="B256" s="108"/>
      <c r="C256" s="592" t="s">
        <v>313</v>
      </c>
      <c r="D256" s="592" t="s">
        <v>14</v>
      </c>
      <c r="E256" s="593" t="s">
        <v>888</v>
      </c>
      <c r="F256" s="594" t="s">
        <v>889</v>
      </c>
      <c r="G256" s="595" t="s">
        <v>24</v>
      </c>
      <c r="H256" s="580">
        <v>668.52</v>
      </c>
      <c r="I256" s="17"/>
      <c r="J256" s="607">
        <f>ROUND(I256*H256,2)</f>
        <v>0</v>
      </c>
      <c r="K256" s="594" t="s">
        <v>16</v>
      </c>
      <c r="L256" s="532" t="s">
        <v>740</v>
      </c>
      <c r="M256" s="151" t="s">
        <v>900</v>
      </c>
      <c r="N256" s="168" t="s">
        <v>194</v>
      </c>
      <c r="O256" s="613"/>
      <c r="P256" s="613"/>
      <c r="Q256" s="613"/>
      <c r="R256" s="613"/>
      <c r="S256" s="613"/>
      <c r="T256" s="613"/>
      <c r="U256" s="613"/>
      <c r="V256" s="613"/>
      <c r="W256" s="613"/>
      <c r="AJ256" s="20" t="s">
        <v>228</v>
      </c>
      <c r="AL256" s="20" t="s">
        <v>14</v>
      </c>
      <c r="AM256" s="20" t="s">
        <v>219</v>
      </c>
      <c r="AQ256" s="8" t="s">
        <v>220</v>
      </c>
      <c r="AW256" s="21">
        <f>IF(N256="základní",J256,0)</f>
        <v>0</v>
      </c>
      <c r="AX256" s="21">
        <f>IF(N256="snížená",J256,0)</f>
        <v>0</v>
      </c>
      <c r="AY256" s="21">
        <f>IF(N256="zákl. přenesená",J256,0)</f>
        <v>0</v>
      </c>
      <c r="AZ256" s="21">
        <f>IF(N256="sníž. přenesená",J256,0)</f>
        <v>0</v>
      </c>
      <c r="BA256" s="21">
        <f>IF(N256="nulová",J256,0)</f>
        <v>0</v>
      </c>
      <c r="BB256" s="8" t="s">
        <v>221</v>
      </c>
      <c r="BC256" s="21">
        <f>ROUND(I256*H256,2)</f>
        <v>0</v>
      </c>
      <c r="BD256" s="8" t="s">
        <v>228</v>
      </c>
      <c r="BE256" s="20" t="s">
        <v>1008</v>
      </c>
    </row>
    <row r="257" spans="2:43" s="4" customFormat="1" ht="12">
      <c r="B257" s="109"/>
      <c r="C257" s="50"/>
      <c r="D257" s="596" t="s">
        <v>18</v>
      </c>
      <c r="E257" s="585"/>
      <c r="F257" s="584" t="s">
        <v>1009</v>
      </c>
      <c r="G257" s="585"/>
      <c r="H257" s="586">
        <v>668.52</v>
      </c>
      <c r="I257" s="89"/>
      <c r="J257" s="50"/>
      <c r="K257" s="50"/>
      <c r="L257" s="544" t="s">
        <v>740</v>
      </c>
      <c r="M257" s="80" t="s">
        <v>900</v>
      </c>
      <c r="N257" s="126"/>
      <c r="AL257" s="22" t="s">
        <v>18</v>
      </c>
      <c r="AM257" s="22" t="s">
        <v>219</v>
      </c>
      <c r="AN257" s="4" t="s">
        <v>219</v>
      </c>
      <c r="AO257" s="4" t="s">
        <v>235</v>
      </c>
      <c r="AP257" s="4" t="s">
        <v>221</v>
      </c>
      <c r="AQ257" s="22" t="s">
        <v>220</v>
      </c>
    </row>
    <row r="258" spans="1:57" s="2" customFormat="1" ht="21.75" customHeight="1">
      <c r="A258" s="613"/>
      <c r="B258" s="108"/>
      <c r="C258" s="13" t="s">
        <v>318</v>
      </c>
      <c r="D258" s="13" t="s">
        <v>14</v>
      </c>
      <c r="E258" s="14" t="s">
        <v>937</v>
      </c>
      <c r="F258" s="15" t="s">
        <v>938</v>
      </c>
      <c r="G258" s="16" t="s">
        <v>24</v>
      </c>
      <c r="H258" s="580">
        <v>111.42</v>
      </c>
      <c r="I258" s="17"/>
      <c r="J258" s="18">
        <f>ROUND(I258*H258,2)</f>
        <v>0</v>
      </c>
      <c r="K258" s="15" t="s">
        <v>16</v>
      </c>
      <c r="L258" s="532" t="s">
        <v>740</v>
      </c>
      <c r="M258" s="151" t="s">
        <v>900</v>
      </c>
      <c r="N258" s="168" t="s">
        <v>193</v>
      </c>
      <c r="O258" s="613"/>
      <c r="P258" s="613"/>
      <c r="Q258" s="613"/>
      <c r="R258" s="613"/>
      <c r="S258" s="613"/>
      <c r="T258" s="613"/>
      <c r="U258" s="613"/>
      <c r="V258" s="613"/>
      <c r="W258" s="613"/>
      <c r="AJ258" s="20" t="s">
        <v>228</v>
      </c>
      <c r="AL258" s="20" t="s">
        <v>14</v>
      </c>
      <c r="AM258" s="20" t="s">
        <v>219</v>
      </c>
      <c r="AQ258" s="8" t="s">
        <v>220</v>
      </c>
      <c r="AW258" s="21">
        <f>IF(N258="základní",J258,0)</f>
        <v>0</v>
      </c>
      <c r="AX258" s="21">
        <f>IF(N258="snížená",J258,0)</f>
        <v>0</v>
      </c>
      <c r="AY258" s="21">
        <f>IF(N258="zákl. přenesená",J258,0)</f>
        <v>0</v>
      </c>
      <c r="AZ258" s="21">
        <f>IF(N258="sníž. přenesená",J258,0)</f>
        <v>0</v>
      </c>
      <c r="BA258" s="21">
        <f>IF(N258="nulová",J258,0)</f>
        <v>0</v>
      </c>
      <c r="BB258" s="8" t="s">
        <v>221</v>
      </c>
      <c r="BC258" s="21">
        <f>ROUND(I258*H258,2)</f>
        <v>0</v>
      </c>
      <c r="BD258" s="8" t="s">
        <v>228</v>
      </c>
      <c r="BE258" s="20" t="s">
        <v>1010</v>
      </c>
    </row>
    <row r="259" spans="2:43" s="4" customFormat="1" ht="12">
      <c r="B259" s="109"/>
      <c r="C259" s="50"/>
      <c r="D259" s="84" t="s">
        <v>18</v>
      </c>
      <c r="E259" s="86" t="s">
        <v>0</v>
      </c>
      <c r="F259" s="584" t="s">
        <v>958</v>
      </c>
      <c r="G259" s="50"/>
      <c r="H259" s="586">
        <v>111.42</v>
      </c>
      <c r="I259" s="89"/>
      <c r="J259" s="50"/>
      <c r="K259" s="50"/>
      <c r="L259" s="544" t="s">
        <v>740</v>
      </c>
      <c r="M259" s="80" t="s">
        <v>900</v>
      </c>
      <c r="N259" s="126"/>
      <c r="AL259" s="22" t="s">
        <v>18</v>
      </c>
      <c r="AM259" s="22" t="s">
        <v>219</v>
      </c>
      <c r="AN259" s="4" t="s">
        <v>219</v>
      </c>
      <c r="AO259" s="4" t="s">
        <v>224</v>
      </c>
      <c r="AP259" s="4" t="s">
        <v>221</v>
      </c>
      <c r="AQ259" s="22" t="s">
        <v>220</v>
      </c>
    </row>
    <row r="260" spans="1:57" s="2" customFormat="1" ht="16.5" customHeight="1">
      <c r="A260" s="613"/>
      <c r="B260" s="108"/>
      <c r="C260" s="13" t="s">
        <v>324</v>
      </c>
      <c r="D260" s="13" t="s">
        <v>14</v>
      </c>
      <c r="E260" s="14" t="s">
        <v>940</v>
      </c>
      <c r="F260" s="15" t="s">
        <v>941</v>
      </c>
      <c r="G260" s="16" t="s">
        <v>24</v>
      </c>
      <c r="H260" s="580">
        <v>111.42</v>
      </c>
      <c r="I260" s="17"/>
      <c r="J260" s="18">
        <f>ROUND(I260*H260,2)</f>
        <v>0</v>
      </c>
      <c r="K260" s="15" t="s">
        <v>16</v>
      </c>
      <c r="L260" s="532" t="s">
        <v>740</v>
      </c>
      <c r="M260" s="151" t="s">
        <v>900</v>
      </c>
      <c r="N260" s="168" t="s">
        <v>193</v>
      </c>
      <c r="O260" s="613"/>
      <c r="P260" s="613"/>
      <c r="Q260" s="613"/>
      <c r="R260" s="613"/>
      <c r="S260" s="613"/>
      <c r="T260" s="613"/>
      <c r="U260" s="613"/>
      <c r="V260" s="613"/>
      <c r="W260" s="613"/>
      <c r="AJ260" s="20" t="s">
        <v>228</v>
      </c>
      <c r="AL260" s="20" t="s">
        <v>14</v>
      </c>
      <c r="AM260" s="20" t="s">
        <v>219</v>
      </c>
      <c r="AQ260" s="8" t="s">
        <v>220</v>
      </c>
      <c r="AW260" s="21">
        <f>IF(N260="základní",J260,0)</f>
        <v>0</v>
      </c>
      <c r="AX260" s="21">
        <f>IF(N260="snížená",J260,0)</f>
        <v>0</v>
      </c>
      <c r="AY260" s="21">
        <f>IF(N260="zákl. přenesená",J260,0)</f>
        <v>0</v>
      </c>
      <c r="AZ260" s="21">
        <f>IF(N260="sníž. přenesená",J260,0)</f>
        <v>0</v>
      </c>
      <c r="BA260" s="21">
        <f>IF(N260="nulová",J260,0)</f>
        <v>0</v>
      </c>
      <c r="BB260" s="8" t="s">
        <v>221</v>
      </c>
      <c r="BC260" s="21">
        <f>ROUND(I260*H260,2)</f>
        <v>0</v>
      </c>
      <c r="BD260" s="8" t="s">
        <v>228</v>
      </c>
      <c r="BE260" s="20" t="s">
        <v>1011</v>
      </c>
    </row>
    <row r="261" spans="2:43" s="4" customFormat="1" ht="12">
      <c r="B261" s="109"/>
      <c r="C261" s="50"/>
      <c r="D261" s="84" t="s">
        <v>18</v>
      </c>
      <c r="E261" s="86" t="s">
        <v>0</v>
      </c>
      <c r="F261" s="584" t="s">
        <v>958</v>
      </c>
      <c r="G261" s="50"/>
      <c r="H261" s="586">
        <v>111.42</v>
      </c>
      <c r="I261" s="89"/>
      <c r="J261" s="50"/>
      <c r="K261" s="50"/>
      <c r="L261" s="544" t="s">
        <v>740</v>
      </c>
      <c r="M261" s="80" t="s">
        <v>900</v>
      </c>
      <c r="N261" s="126"/>
      <c r="AL261" s="22" t="s">
        <v>18</v>
      </c>
      <c r="AM261" s="22" t="s">
        <v>219</v>
      </c>
      <c r="AN261" s="4" t="s">
        <v>219</v>
      </c>
      <c r="AO261" s="4" t="s">
        <v>224</v>
      </c>
      <c r="AP261" s="4" t="s">
        <v>221</v>
      </c>
      <c r="AQ261" s="22" t="s">
        <v>220</v>
      </c>
    </row>
    <row r="262" spans="2:21" ht="12" thickBot="1">
      <c r="B262" s="122"/>
      <c r="C262" s="123"/>
      <c r="D262" s="123"/>
      <c r="E262" s="123"/>
      <c r="F262" s="123"/>
      <c r="G262" s="123"/>
      <c r="H262" s="123"/>
      <c r="I262" s="124"/>
      <c r="J262" s="123"/>
      <c r="K262" s="123"/>
      <c r="L262" s="123"/>
      <c r="M262" s="123"/>
      <c r="N262" s="125"/>
      <c r="T262" s="1"/>
      <c r="U262" s="1"/>
    </row>
    <row r="263" spans="2:14" ht="12.75">
      <c r="B263" s="101"/>
      <c r="C263" s="103"/>
      <c r="D263" s="364" t="s">
        <v>5</v>
      </c>
      <c r="E263" s="103"/>
      <c r="F263" s="103"/>
      <c r="G263" s="103"/>
      <c r="H263" s="103"/>
      <c r="I263" s="104"/>
      <c r="J263" s="103"/>
      <c r="K263" s="103"/>
      <c r="L263" s="103"/>
      <c r="M263" s="103"/>
      <c r="N263" s="105"/>
    </row>
    <row r="264" spans="2:14" ht="12">
      <c r="B264" s="120"/>
      <c r="C264" s="65"/>
      <c r="D264" s="609"/>
      <c r="E264" s="718" t="s">
        <v>114</v>
      </c>
      <c r="F264" s="711"/>
      <c r="G264" s="711"/>
      <c r="H264" s="711"/>
      <c r="I264" s="100"/>
      <c r="J264" s="65"/>
      <c r="N264" s="126"/>
    </row>
    <row r="265" spans="2:14" ht="12.75">
      <c r="B265" s="120"/>
      <c r="C265" s="65"/>
      <c r="D265" s="366" t="s">
        <v>7</v>
      </c>
      <c r="E265" s="609"/>
      <c r="F265" s="609"/>
      <c r="G265" s="609"/>
      <c r="H265" s="609"/>
      <c r="I265" s="100"/>
      <c r="J265" s="65"/>
      <c r="N265" s="126"/>
    </row>
    <row r="266" spans="2:14" ht="12">
      <c r="B266" s="120"/>
      <c r="C266" s="65"/>
      <c r="D266" s="609"/>
      <c r="E266" s="719" t="s">
        <v>887</v>
      </c>
      <c r="F266" s="711"/>
      <c r="G266" s="711"/>
      <c r="H266" s="711"/>
      <c r="I266" s="100"/>
      <c r="J266" s="65"/>
      <c r="N266" s="126"/>
    </row>
    <row r="267" spans="2:14" ht="12">
      <c r="B267" s="120"/>
      <c r="C267" s="65"/>
      <c r="D267" s="65"/>
      <c r="E267" s="65"/>
      <c r="F267" s="65"/>
      <c r="G267" s="65"/>
      <c r="H267" s="65"/>
      <c r="I267" s="100"/>
      <c r="J267" s="65"/>
      <c r="N267" s="126"/>
    </row>
    <row r="268" spans="2:14" ht="36">
      <c r="B268" s="120"/>
      <c r="C268" s="310" t="s">
        <v>250</v>
      </c>
      <c r="D268" s="310" t="s">
        <v>14</v>
      </c>
      <c r="E268" s="311" t="s">
        <v>888</v>
      </c>
      <c r="F268" s="312" t="s">
        <v>889</v>
      </c>
      <c r="G268" s="324" t="s">
        <v>24</v>
      </c>
      <c r="H268" s="533">
        <v>4361.832</v>
      </c>
      <c r="I268" s="313"/>
      <c r="J268" s="314">
        <f>ROUND(I268*H268,2)</f>
        <v>0</v>
      </c>
      <c r="K268" s="312" t="s">
        <v>16</v>
      </c>
      <c r="L268" s="532" t="s">
        <v>740</v>
      </c>
      <c r="M268" s="151" t="s">
        <v>891</v>
      </c>
      <c r="N268" s="168" t="s">
        <v>193</v>
      </c>
    </row>
    <row r="269" spans="2:14" ht="12">
      <c r="B269" s="120"/>
      <c r="C269" s="360"/>
      <c r="D269" s="367" t="s">
        <v>18</v>
      </c>
      <c r="E269" s="360"/>
      <c r="F269" s="611" t="s">
        <v>890</v>
      </c>
      <c r="G269" s="360"/>
      <c r="H269" s="610">
        <v>4361.832</v>
      </c>
      <c r="I269" s="377"/>
      <c r="J269" s="360"/>
      <c r="K269" s="360"/>
      <c r="L269" s="544" t="s">
        <v>740</v>
      </c>
      <c r="M269" s="80" t="s">
        <v>891</v>
      </c>
      <c r="N269" s="126"/>
    </row>
    <row r="270" spans="2:14" ht="12" thickBot="1">
      <c r="B270" s="122"/>
      <c r="C270" s="123"/>
      <c r="D270" s="123"/>
      <c r="E270" s="123"/>
      <c r="F270" s="123"/>
      <c r="G270" s="123"/>
      <c r="H270" s="123"/>
      <c r="I270" s="124"/>
      <c r="J270" s="123"/>
      <c r="K270" s="123"/>
      <c r="L270" s="123"/>
      <c r="M270" s="123"/>
      <c r="N270" s="125"/>
    </row>
    <row r="271" spans="2:14" ht="12.75">
      <c r="B271" s="101"/>
      <c r="C271" s="103"/>
      <c r="D271" s="364" t="s">
        <v>5</v>
      </c>
      <c r="E271" s="103"/>
      <c r="F271" s="103"/>
      <c r="G271" s="103"/>
      <c r="H271" s="103"/>
      <c r="I271" s="104"/>
      <c r="J271" s="103"/>
      <c r="K271" s="103"/>
      <c r="L271" s="103"/>
      <c r="M271" s="103"/>
      <c r="N271" s="105"/>
    </row>
    <row r="272" spans="2:14" ht="12">
      <c r="B272" s="120"/>
      <c r="C272" s="65"/>
      <c r="D272" s="609"/>
      <c r="E272" s="718" t="s">
        <v>114</v>
      </c>
      <c r="F272" s="711"/>
      <c r="G272" s="711"/>
      <c r="H272" s="711"/>
      <c r="I272" s="100"/>
      <c r="J272" s="65"/>
      <c r="N272" s="126"/>
    </row>
    <row r="273" spans="2:14" ht="12.75">
      <c r="B273" s="120"/>
      <c r="C273" s="65"/>
      <c r="D273" s="366" t="s">
        <v>7</v>
      </c>
      <c r="E273" s="609"/>
      <c r="F273" s="609"/>
      <c r="G273" s="609"/>
      <c r="H273" s="609"/>
      <c r="I273" s="100"/>
      <c r="J273" s="65"/>
      <c r="N273" s="126"/>
    </row>
    <row r="274" spans="2:14" ht="12">
      <c r="B274" s="120"/>
      <c r="C274" s="65"/>
      <c r="D274" s="609"/>
      <c r="E274" s="719" t="s">
        <v>892</v>
      </c>
      <c r="F274" s="711"/>
      <c r="G274" s="711"/>
      <c r="H274" s="711"/>
      <c r="I274" s="100"/>
      <c r="J274" s="65"/>
      <c r="N274" s="126"/>
    </row>
    <row r="275" spans="2:14" ht="12">
      <c r="B275" s="120"/>
      <c r="C275" s="65"/>
      <c r="D275" s="65"/>
      <c r="E275" s="65"/>
      <c r="F275" s="65"/>
      <c r="G275" s="65"/>
      <c r="H275" s="65"/>
      <c r="I275" s="100"/>
      <c r="J275" s="65"/>
      <c r="N275" s="126"/>
    </row>
    <row r="276" spans="2:14" ht="24">
      <c r="B276" s="120"/>
      <c r="C276" s="310" t="s">
        <v>219</v>
      </c>
      <c r="D276" s="310" t="s">
        <v>14</v>
      </c>
      <c r="E276" s="311" t="s">
        <v>893</v>
      </c>
      <c r="F276" s="312" t="s">
        <v>894</v>
      </c>
      <c r="G276" s="324" t="s">
        <v>24</v>
      </c>
      <c r="H276" s="533">
        <v>513.642</v>
      </c>
      <c r="I276" s="313"/>
      <c r="J276" s="314">
        <f>ROUND(I276*H276,2)</f>
        <v>0</v>
      </c>
      <c r="K276" s="312" t="s">
        <v>16</v>
      </c>
      <c r="L276" s="532" t="s">
        <v>740</v>
      </c>
      <c r="M276" s="151" t="s">
        <v>895</v>
      </c>
      <c r="N276" s="168" t="s">
        <v>193</v>
      </c>
    </row>
    <row r="277" spans="2:14" ht="12">
      <c r="B277" s="120"/>
      <c r="C277" s="360"/>
      <c r="D277" s="367" t="s">
        <v>18</v>
      </c>
      <c r="E277" s="374" t="s">
        <v>0</v>
      </c>
      <c r="F277" s="611" t="s">
        <v>896</v>
      </c>
      <c r="G277" s="360"/>
      <c r="H277" s="610">
        <v>513.642</v>
      </c>
      <c r="I277" s="377"/>
      <c r="J277" s="360"/>
      <c r="K277" s="360"/>
      <c r="L277" s="544" t="s">
        <v>740</v>
      </c>
      <c r="M277" s="80" t="s">
        <v>895</v>
      </c>
      <c r="N277" s="126"/>
    </row>
    <row r="278" spans="2:14" ht="36">
      <c r="B278" s="120"/>
      <c r="C278" s="310" t="s">
        <v>250</v>
      </c>
      <c r="D278" s="310" t="s">
        <v>14</v>
      </c>
      <c r="E278" s="311" t="s">
        <v>888</v>
      </c>
      <c r="F278" s="312" t="s">
        <v>889</v>
      </c>
      <c r="G278" s="324" t="s">
        <v>24</v>
      </c>
      <c r="H278" s="533">
        <v>3081.852</v>
      </c>
      <c r="I278" s="313"/>
      <c r="J278" s="314">
        <f>ROUND(I278*H278,2)</f>
        <v>0</v>
      </c>
      <c r="K278" s="312" t="s">
        <v>16</v>
      </c>
      <c r="L278" s="532" t="s">
        <v>740</v>
      </c>
      <c r="M278" s="151" t="s">
        <v>895</v>
      </c>
      <c r="N278" s="168" t="s">
        <v>193</v>
      </c>
    </row>
    <row r="279" spans="2:14" ht="12">
      <c r="B279" s="120"/>
      <c r="C279" s="360"/>
      <c r="D279" s="367" t="s">
        <v>18</v>
      </c>
      <c r="E279" s="360"/>
      <c r="F279" s="611" t="s">
        <v>897</v>
      </c>
      <c r="G279" s="360"/>
      <c r="H279" s="610">
        <v>3081.852</v>
      </c>
      <c r="I279" s="377"/>
      <c r="J279" s="360"/>
      <c r="K279" s="360"/>
      <c r="L279" s="544" t="s">
        <v>740</v>
      </c>
      <c r="M279" s="80" t="s">
        <v>895</v>
      </c>
      <c r="N279" s="126"/>
    </row>
    <row r="280" spans="2:14" ht="12" thickBot="1">
      <c r="B280" s="122"/>
      <c r="C280" s="123"/>
      <c r="D280" s="123"/>
      <c r="E280" s="123"/>
      <c r="F280" s="123"/>
      <c r="G280" s="123"/>
      <c r="H280" s="123"/>
      <c r="I280" s="124"/>
      <c r="J280" s="123"/>
      <c r="K280" s="123"/>
      <c r="L280" s="123"/>
      <c r="M280" s="123"/>
      <c r="N280" s="125"/>
    </row>
    <row r="281" spans="1:56" ht="12" customHeight="1">
      <c r="A281" s="545"/>
      <c r="B281" s="101"/>
      <c r="C281" s="103"/>
      <c r="D281" s="102" t="s">
        <v>5</v>
      </c>
      <c r="E281" s="103"/>
      <c r="F281" s="103"/>
      <c r="G281" s="103"/>
      <c r="H281" s="103"/>
      <c r="I281" s="104"/>
      <c r="J281" s="103"/>
      <c r="K281" s="103"/>
      <c r="L281" s="103"/>
      <c r="M281" s="103"/>
      <c r="N281" s="105"/>
      <c r="T281" s="1"/>
      <c r="U281" s="1"/>
      <c r="AZ281" s="28" t="s">
        <v>568</v>
      </c>
      <c r="BA281" s="28" t="s">
        <v>569</v>
      </c>
      <c r="BB281" s="28" t="s">
        <v>0</v>
      </c>
      <c r="BC281" s="28" t="s">
        <v>570</v>
      </c>
      <c r="BD281" s="28" t="s">
        <v>219</v>
      </c>
    </row>
    <row r="282" spans="1:31" s="2" customFormat="1" ht="16.5" customHeight="1">
      <c r="A282" s="546"/>
      <c r="B282" s="106"/>
      <c r="C282" s="515"/>
      <c r="D282" s="515"/>
      <c r="E282" s="710" t="s">
        <v>134</v>
      </c>
      <c r="F282" s="711"/>
      <c r="G282" s="711"/>
      <c r="H282" s="711"/>
      <c r="I282" s="82"/>
      <c r="J282" s="515"/>
      <c r="K282" s="65"/>
      <c r="L282" s="65"/>
      <c r="M282" s="65"/>
      <c r="N282" s="126"/>
      <c r="P282" s="1"/>
      <c r="Q282" s="1"/>
      <c r="R282" s="1"/>
      <c r="S282" s="1"/>
      <c r="T282" s="65"/>
      <c r="U282" s="65"/>
      <c r="V282" s="1"/>
      <c r="W282" s="1"/>
      <c r="X282" s="1"/>
      <c r="Y282" s="1"/>
      <c r="Z282" s="516"/>
      <c r="AA282" s="516"/>
      <c r="AB282" s="516"/>
      <c r="AC282" s="516"/>
      <c r="AD282" s="516"/>
      <c r="AE282" s="516"/>
    </row>
    <row r="283" spans="1:31" s="2" customFormat="1" ht="12" customHeight="1">
      <c r="A283" s="546"/>
      <c r="B283" s="106"/>
      <c r="C283" s="515"/>
      <c r="D283" s="83" t="s">
        <v>7</v>
      </c>
      <c r="E283" s="515"/>
      <c r="F283" s="515"/>
      <c r="G283" s="515"/>
      <c r="H283" s="515"/>
      <c r="I283" s="82"/>
      <c r="J283" s="515"/>
      <c r="K283" s="65"/>
      <c r="L283" s="65"/>
      <c r="M283" s="65"/>
      <c r="N283" s="126"/>
      <c r="P283" s="1"/>
      <c r="Q283" s="1"/>
      <c r="R283" s="1"/>
      <c r="S283" s="1"/>
      <c r="T283" s="65"/>
      <c r="U283" s="65"/>
      <c r="V283" s="1"/>
      <c r="W283" s="1"/>
      <c r="X283" s="1"/>
      <c r="Y283" s="1"/>
      <c r="Z283" s="516"/>
      <c r="AA283" s="516"/>
      <c r="AB283" s="516"/>
      <c r="AC283" s="516"/>
      <c r="AD283" s="516"/>
      <c r="AE283" s="516"/>
    </row>
    <row r="284" spans="1:31" s="2" customFormat="1" ht="16.5" customHeight="1">
      <c r="A284" s="546"/>
      <c r="B284" s="106"/>
      <c r="C284" s="515"/>
      <c r="D284" s="515"/>
      <c r="E284" s="712" t="s">
        <v>135</v>
      </c>
      <c r="F284" s="711"/>
      <c r="G284" s="711"/>
      <c r="H284" s="711"/>
      <c r="I284" s="82"/>
      <c r="J284" s="515"/>
      <c r="K284" s="65"/>
      <c r="L284" s="65"/>
      <c r="M284" s="65"/>
      <c r="N284" s="126"/>
      <c r="P284" s="1"/>
      <c r="Q284" s="1"/>
      <c r="R284" s="1"/>
      <c r="S284" s="1"/>
      <c r="T284" s="65"/>
      <c r="U284" s="65"/>
      <c r="V284" s="1"/>
      <c r="W284" s="1"/>
      <c r="X284" s="1"/>
      <c r="Y284" s="1"/>
      <c r="Z284" s="516"/>
      <c r="AA284" s="516"/>
      <c r="AB284" s="516"/>
      <c r="AC284" s="516"/>
      <c r="AD284" s="516"/>
      <c r="AE284" s="516"/>
    </row>
    <row r="285" spans="1:14" ht="12">
      <c r="A285" s="545"/>
      <c r="B285" s="120"/>
      <c r="C285" s="65"/>
      <c r="D285" s="65"/>
      <c r="E285" s="65"/>
      <c r="F285" s="65"/>
      <c r="G285" s="65"/>
      <c r="H285" s="65"/>
      <c r="I285" s="100"/>
      <c r="J285" s="65"/>
      <c r="N285" s="126"/>
    </row>
    <row r="286" spans="1:14" ht="16.5" customHeight="1">
      <c r="A286" s="545"/>
      <c r="B286" s="120"/>
      <c r="C286" s="310" t="s">
        <v>749</v>
      </c>
      <c r="D286" s="310" t="s">
        <v>14</v>
      </c>
      <c r="E286" s="311" t="s">
        <v>750</v>
      </c>
      <c r="F286" s="312" t="s">
        <v>751</v>
      </c>
      <c r="G286" s="324" t="s">
        <v>19</v>
      </c>
      <c r="H286" s="533">
        <v>61.742</v>
      </c>
      <c r="I286" s="313"/>
      <c r="J286" s="314">
        <f>ROUND(I286*H286,2)</f>
        <v>0</v>
      </c>
      <c r="K286" s="312" t="s">
        <v>16</v>
      </c>
      <c r="L286" s="532" t="s">
        <v>740</v>
      </c>
      <c r="M286" s="151" t="s">
        <v>775</v>
      </c>
      <c r="N286" s="168" t="s">
        <v>780</v>
      </c>
    </row>
    <row r="287" spans="1:14" ht="48.75">
      <c r="A287" s="545"/>
      <c r="B287" s="120"/>
      <c r="C287" s="531"/>
      <c r="D287" s="508" t="s">
        <v>17</v>
      </c>
      <c r="E287" s="531"/>
      <c r="F287" s="535" t="s">
        <v>752</v>
      </c>
      <c r="G287" s="531"/>
      <c r="H287" s="531"/>
      <c r="I287" s="402"/>
      <c r="J287" s="531"/>
      <c r="K287" s="531"/>
      <c r="L287" s="544" t="s">
        <v>740</v>
      </c>
      <c r="M287" s="80" t="s">
        <v>775</v>
      </c>
      <c r="N287" s="543"/>
    </row>
    <row r="288" spans="1:14" ht="22.5">
      <c r="A288" s="545"/>
      <c r="B288" s="120"/>
      <c r="C288" s="355"/>
      <c r="D288" s="508" t="s">
        <v>18</v>
      </c>
      <c r="E288" s="356" t="s">
        <v>0</v>
      </c>
      <c r="F288" s="536" t="s">
        <v>136</v>
      </c>
      <c r="G288" s="355"/>
      <c r="H288" s="356" t="s">
        <v>0</v>
      </c>
      <c r="I288" s="537"/>
      <c r="J288" s="355"/>
      <c r="K288" s="355"/>
      <c r="L288" s="544" t="s">
        <v>740</v>
      </c>
      <c r="M288" s="80" t="s">
        <v>775</v>
      </c>
      <c r="N288" s="126"/>
    </row>
    <row r="289" spans="1:14" ht="16.5" customHeight="1">
      <c r="A289" s="545"/>
      <c r="B289" s="120"/>
      <c r="C289" s="355"/>
      <c r="D289" s="508" t="s">
        <v>18</v>
      </c>
      <c r="E289" s="356" t="s">
        <v>0</v>
      </c>
      <c r="F289" s="536" t="s">
        <v>475</v>
      </c>
      <c r="G289" s="355"/>
      <c r="H289" s="356" t="s">
        <v>0</v>
      </c>
      <c r="I289" s="537"/>
      <c r="J289" s="355"/>
      <c r="K289" s="355"/>
      <c r="L289" s="544" t="s">
        <v>740</v>
      </c>
      <c r="M289" s="80" t="s">
        <v>775</v>
      </c>
      <c r="N289" s="126"/>
    </row>
    <row r="290" spans="1:14" ht="12">
      <c r="A290" s="545"/>
      <c r="B290" s="120"/>
      <c r="C290" s="355"/>
      <c r="D290" s="508" t="s">
        <v>18</v>
      </c>
      <c r="E290" s="356" t="s">
        <v>0</v>
      </c>
      <c r="F290" s="536" t="s">
        <v>47</v>
      </c>
      <c r="G290" s="355"/>
      <c r="H290" s="356" t="s">
        <v>0</v>
      </c>
      <c r="I290" s="537"/>
      <c r="J290" s="355"/>
      <c r="K290" s="355"/>
      <c r="L290" s="544" t="s">
        <v>740</v>
      </c>
      <c r="M290" s="80" t="s">
        <v>775</v>
      </c>
      <c r="N290" s="126"/>
    </row>
    <row r="291" spans="1:14" ht="12">
      <c r="A291" s="545"/>
      <c r="B291" s="120"/>
      <c r="C291" s="355"/>
      <c r="D291" s="508" t="s">
        <v>18</v>
      </c>
      <c r="E291" s="356" t="s">
        <v>0</v>
      </c>
      <c r="F291" s="536" t="s">
        <v>753</v>
      </c>
      <c r="G291" s="355"/>
      <c r="H291" s="356" t="s">
        <v>0</v>
      </c>
      <c r="I291" s="537"/>
      <c r="J291" s="355"/>
      <c r="K291" s="355"/>
      <c r="L291" s="544" t="s">
        <v>740</v>
      </c>
      <c r="M291" s="80" t="s">
        <v>775</v>
      </c>
      <c r="N291" s="126"/>
    </row>
    <row r="292" spans="1:14" ht="12">
      <c r="A292" s="545"/>
      <c r="B292" s="120"/>
      <c r="C292" s="358"/>
      <c r="D292" s="508" t="s">
        <v>18</v>
      </c>
      <c r="E292" s="359" t="s">
        <v>0</v>
      </c>
      <c r="F292" s="538" t="s">
        <v>754</v>
      </c>
      <c r="G292" s="358"/>
      <c r="H292" s="539">
        <v>7.77</v>
      </c>
      <c r="I292" s="540"/>
      <c r="J292" s="358"/>
      <c r="K292" s="358"/>
      <c r="L292" s="544" t="s">
        <v>740</v>
      </c>
      <c r="M292" s="80" t="s">
        <v>775</v>
      </c>
      <c r="N292" s="126"/>
    </row>
    <row r="293" spans="1:14" ht="12">
      <c r="A293" s="545"/>
      <c r="B293" s="120"/>
      <c r="C293" s="355"/>
      <c r="D293" s="549" t="s">
        <v>18</v>
      </c>
      <c r="E293" s="548" t="s">
        <v>0</v>
      </c>
      <c r="F293" s="547" t="s">
        <v>755</v>
      </c>
      <c r="G293" s="550"/>
      <c r="H293" s="548" t="s">
        <v>0</v>
      </c>
      <c r="I293" s="551"/>
      <c r="J293" s="550"/>
      <c r="K293" s="550"/>
      <c r="L293" s="544" t="s">
        <v>740</v>
      </c>
      <c r="M293" s="80" t="s">
        <v>775</v>
      </c>
      <c r="N293" s="126"/>
    </row>
    <row r="294" spans="1:14" ht="12">
      <c r="A294" s="545"/>
      <c r="B294" s="120"/>
      <c r="C294" s="358"/>
      <c r="D294" s="508" t="s">
        <v>18</v>
      </c>
      <c r="E294" s="359" t="s">
        <v>0</v>
      </c>
      <c r="F294" s="538" t="s">
        <v>756</v>
      </c>
      <c r="G294" s="358"/>
      <c r="H294" s="539">
        <v>3.57</v>
      </c>
      <c r="I294" s="540"/>
      <c r="J294" s="358"/>
      <c r="K294" s="358"/>
      <c r="L294" s="544" t="s">
        <v>740</v>
      </c>
      <c r="M294" s="80" t="s">
        <v>775</v>
      </c>
      <c r="N294" s="126"/>
    </row>
    <row r="295" spans="1:14" ht="12">
      <c r="A295" s="545"/>
      <c r="B295" s="120"/>
      <c r="C295" s="355"/>
      <c r="D295" s="508" t="s">
        <v>18</v>
      </c>
      <c r="E295" s="356" t="s">
        <v>0</v>
      </c>
      <c r="F295" s="547" t="s">
        <v>757</v>
      </c>
      <c r="G295" s="355"/>
      <c r="H295" s="356" t="s">
        <v>0</v>
      </c>
      <c r="I295" s="537"/>
      <c r="J295" s="355"/>
      <c r="K295" s="355"/>
      <c r="L295" s="544" t="s">
        <v>740</v>
      </c>
      <c r="M295" s="80" t="s">
        <v>775</v>
      </c>
      <c r="N295" s="126"/>
    </row>
    <row r="296" spans="1:14" ht="12">
      <c r="A296" s="545"/>
      <c r="B296" s="120"/>
      <c r="C296" s="358"/>
      <c r="D296" s="508" t="s">
        <v>18</v>
      </c>
      <c r="E296" s="359" t="s">
        <v>0</v>
      </c>
      <c r="F296" s="538" t="s">
        <v>756</v>
      </c>
      <c r="G296" s="358"/>
      <c r="H296" s="539">
        <v>3.57</v>
      </c>
      <c r="I296" s="540"/>
      <c r="J296" s="358"/>
      <c r="K296" s="358"/>
      <c r="L296" s="544" t="s">
        <v>740</v>
      </c>
      <c r="M296" s="80" t="s">
        <v>775</v>
      </c>
      <c r="N296" s="126"/>
    </row>
    <row r="297" spans="1:14" ht="12">
      <c r="A297" s="545"/>
      <c r="B297" s="120"/>
      <c r="C297" s="355"/>
      <c r="D297" s="508" t="s">
        <v>18</v>
      </c>
      <c r="E297" s="356" t="s">
        <v>0</v>
      </c>
      <c r="F297" s="536" t="s">
        <v>758</v>
      </c>
      <c r="G297" s="355"/>
      <c r="H297" s="356" t="s">
        <v>0</v>
      </c>
      <c r="I297" s="537"/>
      <c r="J297" s="355"/>
      <c r="K297" s="355"/>
      <c r="L297" s="544" t="s">
        <v>740</v>
      </c>
      <c r="M297" s="80" t="s">
        <v>775</v>
      </c>
      <c r="N297" s="126"/>
    </row>
    <row r="298" spans="1:14" ht="12">
      <c r="A298" s="545"/>
      <c r="B298" s="120"/>
      <c r="C298" s="358"/>
      <c r="D298" s="508" t="s">
        <v>18</v>
      </c>
      <c r="E298" s="359" t="s">
        <v>0</v>
      </c>
      <c r="F298" s="538" t="s">
        <v>759</v>
      </c>
      <c r="G298" s="358"/>
      <c r="H298" s="539">
        <v>5.723</v>
      </c>
      <c r="I298" s="540"/>
      <c r="J298" s="358"/>
      <c r="K298" s="358"/>
      <c r="L298" s="544" t="s">
        <v>740</v>
      </c>
      <c r="M298" s="80" t="s">
        <v>775</v>
      </c>
      <c r="N298" s="126"/>
    </row>
    <row r="299" spans="1:14" ht="12">
      <c r="A299" s="545"/>
      <c r="B299" s="120"/>
      <c r="C299" s="355"/>
      <c r="D299" s="508" t="s">
        <v>18</v>
      </c>
      <c r="E299" s="356" t="s">
        <v>0</v>
      </c>
      <c r="F299" s="536" t="s">
        <v>760</v>
      </c>
      <c r="G299" s="355"/>
      <c r="H299" s="356" t="s">
        <v>0</v>
      </c>
      <c r="I299" s="537"/>
      <c r="J299" s="355"/>
      <c r="K299" s="355"/>
      <c r="L299" s="544" t="s">
        <v>740</v>
      </c>
      <c r="M299" s="80" t="s">
        <v>775</v>
      </c>
      <c r="N299" s="126"/>
    </row>
    <row r="300" spans="1:14" ht="12">
      <c r="A300" s="545"/>
      <c r="B300" s="120"/>
      <c r="C300" s="358"/>
      <c r="D300" s="508" t="s">
        <v>18</v>
      </c>
      <c r="E300" s="359" t="s">
        <v>0</v>
      </c>
      <c r="F300" s="538" t="s">
        <v>761</v>
      </c>
      <c r="G300" s="358"/>
      <c r="H300" s="539">
        <v>2.52</v>
      </c>
      <c r="I300" s="540"/>
      <c r="J300" s="358"/>
      <c r="K300" s="358"/>
      <c r="L300" s="544" t="s">
        <v>740</v>
      </c>
      <c r="M300" s="80" t="s">
        <v>775</v>
      </c>
      <c r="N300" s="126"/>
    </row>
    <row r="301" spans="1:14" ht="12">
      <c r="A301" s="545"/>
      <c r="B301" s="120"/>
      <c r="C301" s="355"/>
      <c r="D301" s="508" t="s">
        <v>18</v>
      </c>
      <c r="E301" s="356" t="s">
        <v>0</v>
      </c>
      <c r="F301" s="536" t="s">
        <v>762</v>
      </c>
      <c r="G301" s="355"/>
      <c r="H301" s="356" t="s">
        <v>0</v>
      </c>
      <c r="I301" s="537"/>
      <c r="J301" s="355"/>
      <c r="K301" s="355"/>
      <c r="L301" s="544" t="s">
        <v>740</v>
      </c>
      <c r="M301" s="80" t="s">
        <v>775</v>
      </c>
      <c r="N301" s="126"/>
    </row>
    <row r="302" spans="1:14" ht="12">
      <c r="A302" s="545"/>
      <c r="B302" s="120"/>
      <c r="C302" s="358"/>
      <c r="D302" s="508" t="s">
        <v>18</v>
      </c>
      <c r="E302" s="359" t="s">
        <v>0</v>
      </c>
      <c r="F302" s="538" t="s">
        <v>756</v>
      </c>
      <c r="G302" s="358"/>
      <c r="H302" s="539">
        <v>3.57</v>
      </c>
      <c r="I302" s="540"/>
      <c r="J302" s="358"/>
      <c r="K302" s="358"/>
      <c r="L302" s="544" t="s">
        <v>740</v>
      </c>
      <c r="M302" s="80" t="s">
        <v>775</v>
      </c>
      <c r="N302" s="126"/>
    </row>
    <row r="303" spans="1:14" ht="12">
      <c r="A303" s="545"/>
      <c r="B303" s="120"/>
      <c r="C303" s="355"/>
      <c r="D303" s="508" t="s">
        <v>18</v>
      </c>
      <c r="E303" s="356" t="s">
        <v>0</v>
      </c>
      <c r="F303" s="536" t="s">
        <v>763</v>
      </c>
      <c r="G303" s="355"/>
      <c r="H303" s="356" t="s">
        <v>0</v>
      </c>
      <c r="I303" s="537"/>
      <c r="J303" s="355"/>
      <c r="K303" s="355"/>
      <c r="L303" s="544" t="s">
        <v>740</v>
      </c>
      <c r="M303" s="80" t="s">
        <v>775</v>
      </c>
      <c r="N303" s="126"/>
    </row>
    <row r="304" spans="1:14" ht="12">
      <c r="A304" s="545"/>
      <c r="B304" s="120"/>
      <c r="C304" s="358"/>
      <c r="D304" s="508" t="s">
        <v>18</v>
      </c>
      <c r="E304" s="359" t="s">
        <v>0</v>
      </c>
      <c r="F304" s="538" t="s">
        <v>759</v>
      </c>
      <c r="G304" s="358"/>
      <c r="H304" s="539">
        <v>5.723</v>
      </c>
      <c r="I304" s="540"/>
      <c r="J304" s="358"/>
      <c r="K304" s="358"/>
      <c r="L304" s="544" t="s">
        <v>740</v>
      </c>
      <c r="M304" s="80" t="s">
        <v>775</v>
      </c>
      <c r="N304" s="126"/>
    </row>
    <row r="305" spans="1:14" ht="12">
      <c r="A305" s="545"/>
      <c r="B305" s="120"/>
      <c r="C305" s="355"/>
      <c r="D305" s="508" t="s">
        <v>18</v>
      </c>
      <c r="E305" s="356" t="s">
        <v>0</v>
      </c>
      <c r="F305" s="536" t="s">
        <v>764</v>
      </c>
      <c r="G305" s="355"/>
      <c r="H305" s="356" t="s">
        <v>0</v>
      </c>
      <c r="I305" s="537"/>
      <c r="J305" s="355"/>
      <c r="K305" s="355"/>
      <c r="L305" s="544" t="s">
        <v>740</v>
      </c>
      <c r="M305" s="80" t="s">
        <v>775</v>
      </c>
      <c r="N305" s="126"/>
    </row>
    <row r="306" spans="1:14" ht="12">
      <c r="A306" s="545"/>
      <c r="B306" s="120"/>
      <c r="C306" s="358"/>
      <c r="D306" s="508" t="s">
        <v>18</v>
      </c>
      <c r="E306" s="359" t="s">
        <v>0</v>
      </c>
      <c r="F306" s="538" t="s">
        <v>765</v>
      </c>
      <c r="G306" s="358"/>
      <c r="H306" s="539">
        <v>2.835</v>
      </c>
      <c r="I306" s="540"/>
      <c r="J306" s="358"/>
      <c r="K306" s="358"/>
      <c r="L306" s="544" t="s">
        <v>740</v>
      </c>
      <c r="M306" s="80" t="s">
        <v>775</v>
      </c>
      <c r="N306" s="126"/>
    </row>
    <row r="307" spans="1:14" ht="12">
      <c r="A307" s="545"/>
      <c r="B307" s="120"/>
      <c r="C307" s="355"/>
      <c r="D307" s="508" t="s">
        <v>18</v>
      </c>
      <c r="E307" s="356" t="s">
        <v>0</v>
      </c>
      <c r="F307" s="536" t="s">
        <v>766</v>
      </c>
      <c r="G307" s="355"/>
      <c r="H307" s="356" t="s">
        <v>0</v>
      </c>
      <c r="I307" s="537"/>
      <c r="J307" s="355"/>
      <c r="K307" s="355"/>
      <c r="L307" s="544" t="s">
        <v>740</v>
      </c>
      <c r="M307" s="80" t="s">
        <v>775</v>
      </c>
      <c r="N307" s="126"/>
    </row>
    <row r="308" spans="1:14" ht="12">
      <c r="A308" s="545"/>
      <c r="B308" s="120"/>
      <c r="C308" s="358"/>
      <c r="D308" s="508" t="s">
        <v>18</v>
      </c>
      <c r="E308" s="359" t="s">
        <v>0</v>
      </c>
      <c r="F308" s="538" t="s">
        <v>759</v>
      </c>
      <c r="G308" s="358"/>
      <c r="H308" s="539">
        <v>5.723</v>
      </c>
      <c r="I308" s="540"/>
      <c r="J308" s="358"/>
      <c r="K308" s="358"/>
      <c r="L308" s="544" t="s">
        <v>740</v>
      </c>
      <c r="M308" s="80" t="s">
        <v>775</v>
      </c>
      <c r="N308" s="126"/>
    </row>
    <row r="309" spans="1:14" ht="12">
      <c r="A309" s="545"/>
      <c r="B309" s="120"/>
      <c r="C309" s="355"/>
      <c r="D309" s="508" t="s">
        <v>18</v>
      </c>
      <c r="E309" s="356" t="s">
        <v>0</v>
      </c>
      <c r="F309" s="536" t="s">
        <v>767</v>
      </c>
      <c r="G309" s="355"/>
      <c r="H309" s="356" t="s">
        <v>0</v>
      </c>
      <c r="I309" s="537"/>
      <c r="J309" s="355"/>
      <c r="K309" s="355"/>
      <c r="L309" s="544" t="s">
        <v>740</v>
      </c>
      <c r="M309" s="80" t="s">
        <v>775</v>
      </c>
      <c r="N309" s="126"/>
    </row>
    <row r="310" spans="1:14" ht="12">
      <c r="A310" s="545"/>
      <c r="B310" s="120"/>
      <c r="C310" s="358"/>
      <c r="D310" s="508" t="s">
        <v>18</v>
      </c>
      <c r="E310" s="359" t="s">
        <v>0</v>
      </c>
      <c r="F310" s="538" t="s">
        <v>768</v>
      </c>
      <c r="G310" s="358"/>
      <c r="H310" s="539">
        <v>5.67</v>
      </c>
      <c r="I310" s="540"/>
      <c r="J310" s="358"/>
      <c r="K310" s="358"/>
      <c r="L310" s="544" t="s">
        <v>740</v>
      </c>
      <c r="M310" s="80" t="s">
        <v>775</v>
      </c>
      <c r="N310" s="126"/>
    </row>
    <row r="311" spans="1:14" ht="12">
      <c r="A311" s="545"/>
      <c r="B311" s="120"/>
      <c r="C311" s="355"/>
      <c r="D311" s="508" t="s">
        <v>18</v>
      </c>
      <c r="E311" s="356" t="s">
        <v>0</v>
      </c>
      <c r="F311" s="536" t="s">
        <v>769</v>
      </c>
      <c r="G311" s="355"/>
      <c r="H311" s="356" t="s">
        <v>0</v>
      </c>
      <c r="I311" s="537"/>
      <c r="J311" s="355"/>
      <c r="K311" s="355"/>
      <c r="L311" s="544" t="s">
        <v>740</v>
      </c>
      <c r="M311" s="80" t="s">
        <v>775</v>
      </c>
      <c r="N311" s="126"/>
    </row>
    <row r="312" spans="1:14" ht="12">
      <c r="A312" s="545"/>
      <c r="B312" s="120"/>
      <c r="C312" s="358"/>
      <c r="D312" s="508" t="s">
        <v>18</v>
      </c>
      <c r="E312" s="359" t="s">
        <v>0</v>
      </c>
      <c r="F312" s="538" t="s">
        <v>770</v>
      </c>
      <c r="G312" s="358"/>
      <c r="H312" s="539">
        <v>3.15</v>
      </c>
      <c r="I312" s="540"/>
      <c r="J312" s="358"/>
      <c r="K312" s="358"/>
      <c r="L312" s="544" t="s">
        <v>740</v>
      </c>
      <c r="M312" s="80" t="s">
        <v>775</v>
      </c>
      <c r="N312" s="126"/>
    </row>
    <row r="313" spans="1:14" ht="12">
      <c r="A313" s="545"/>
      <c r="B313" s="120"/>
      <c r="C313" s="355"/>
      <c r="D313" s="508" t="s">
        <v>18</v>
      </c>
      <c r="E313" s="356" t="s">
        <v>0</v>
      </c>
      <c r="F313" s="536" t="s">
        <v>771</v>
      </c>
      <c r="G313" s="355"/>
      <c r="H313" s="356" t="s">
        <v>0</v>
      </c>
      <c r="I313" s="537"/>
      <c r="J313" s="355"/>
      <c r="K313" s="355"/>
      <c r="L313" s="544" t="s">
        <v>740</v>
      </c>
      <c r="M313" s="80" t="s">
        <v>775</v>
      </c>
      <c r="N313" s="126"/>
    </row>
    <row r="314" spans="1:14" ht="12">
      <c r="A314" s="545"/>
      <c r="B314" s="120"/>
      <c r="C314" s="358"/>
      <c r="D314" s="508" t="s">
        <v>18</v>
      </c>
      <c r="E314" s="359" t="s">
        <v>0</v>
      </c>
      <c r="F314" s="538" t="s">
        <v>772</v>
      </c>
      <c r="G314" s="358"/>
      <c r="H314" s="539">
        <v>3.675</v>
      </c>
      <c r="I314" s="540"/>
      <c r="J314" s="358"/>
      <c r="K314" s="358"/>
      <c r="L314" s="544" t="s">
        <v>740</v>
      </c>
      <c r="M314" s="80" t="s">
        <v>775</v>
      </c>
      <c r="N314" s="126"/>
    </row>
    <row r="315" spans="1:14" ht="12">
      <c r="A315" s="545"/>
      <c r="B315" s="120"/>
      <c r="C315" s="355"/>
      <c r="D315" s="508" t="s">
        <v>18</v>
      </c>
      <c r="E315" s="356" t="s">
        <v>0</v>
      </c>
      <c r="F315" s="536" t="s">
        <v>773</v>
      </c>
      <c r="G315" s="355"/>
      <c r="H315" s="356" t="s">
        <v>0</v>
      </c>
      <c r="I315" s="537"/>
      <c r="J315" s="355"/>
      <c r="K315" s="355"/>
      <c r="L315" s="544" t="s">
        <v>740</v>
      </c>
      <c r="M315" s="80" t="s">
        <v>775</v>
      </c>
      <c r="N315" s="126"/>
    </row>
    <row r="316" spans="1:14" ht="12">
      <c r="A316" s="545"/>
      <c r="B316" s="120"/>
      <c r="C316" s="358"/>
      <c r="D316" s="508" t="s">
        <v>18</v>
      </c>
      <c r="E316" s="359" t="s">
        <v>0</v>
      </c>
      <c r="F316" s="538" t="s">
        <v>759</v>
      </c>
      <c r="G316" s="358"/>
      <c r="H316" s="539">
        <v>5.723</v>
      </c>
      <c r="I316" s="540"/>
      <c r="J316" s="358"/>
      <c r="K316" s="358"/>
      <c r="L316" s="544" t="s">
        <v>740</v>
      </c>
      <c r="M316" s="80" t="s">
        <v>775</v>
      </c>
      <c r="N316" s="126"/>
    </row>
    <row r="317" spans="1:14" ht="12">
      <c r="A317" s="545"/>
      <c r="B317" s="120"/>
      <c r="C317" s="358"/>
      <c r="D317" s="549" t="s">
        <v>18</v>
      </c>
      <c r="E317" s="548" t="s">
        <v>0</v>
      </c>
      <c r="F317" s="547" t="s">
        <v>774</v>
      </c>
      <c r="G317" s="550"/>
      <c r="H317" s="548" t="s">
        <v>0</v>
      </c>
      <c r="I317" s="554"/>
      <c r="J317" s="555"/>
      <c r="K317" s="555"/>
      <c r="L317" s="544" t="s">
        <v>740</v>
      </c>
      <c r="M317" s="80" t="s">
        <v>775</v>
      </c>
      <c r="N317" s="126"/>
    </row>
    <row r="318" spans="1:14" ht="12">
      <c r="A318" s="545"/>
      <c r="B318" s="120"/>
      <c r="C318" s="358"/>
      <c r="D318" s="549" t="s">
        <v>18</v>
      </c>
      <c r="E318" s="556" t="s">
        <v>0</v>
      </c>
      <c r="F318" s="557" t="s">
        <v>761</v>
      </c>
      <c r="G318" s="555"/>
      <c r="H318" s="558">
        <v>2.52</v>
      </c>
      <c r="I318" s="554"/>
      <c r="J318" s="555"/>
      <c r="K318" s="555"/>
      <c r="L318" s="544" t="s">
        <v>740</v>
      </c>
      <c r="M318" s="80" t="s">
        <v>775</v>
      </c>
      <c r="N318" s="126"/>
    </row>
    <row r="319" spans="1:14" ht="12">
      <c r="A319" s="545"/>
      <c r="B319" s="120"/>
      <c r="C319" s="361"/>
      <c r="D319" s="508" t="s">
        <v>18</v>
      </c>
      <c r="E319" s="362" t="s">
        <v>0</v>
      </c>
      <c r="F319" s="541" t="s">
        <v>22</v>
      </c>
      <c r="G319" s="361"/>
      <c r="H319" s="559">
        <v>61.742</v>
      </c>
      <c r="I319" s="542"/>
      <c r="J319" s="361"/>
      <c r="K319" s="361"/>
      <c r="L319" s="544" t="s">
        <v>740</v>
      </c>
      <c r="M319" s="80" t="s">
        <v>775</v>
      </c>
      <c r="N319" s="126"/>
    </row>
    <row r="320" spans="1:14" ht="24">
      <c r="A320" s="545"/>
      <c r="B320" s="120"/>
      <c r="C320" s="310" t="s">
        <v>776</v>
      </c>
      <c r="D320" s="310" t="s">
        <v>14</v>
      </c>
      <c r="E320" s="311" t="s">
        <v>777</v>
      </c>
      <c r="F320" s="312" t="s">
        <v>778</v>
      </c>
      <c r="G320" s="324" t="s">
        <v>20</v>
      </c>
      <c r="H320" s="533">
        <v>16</v>
      </c>
      <c r="I320" s="313"/>
      <c r="J320" s="314">
        <f>ROUND(I320*H320,2)</f>
        <v>0</v>
      </c>
      <c r="K320" s="312" t="s">
        <v>16</v>
      </c>
      <c r="L320" s="532" t="s">
        <v>740</v>
      </c>
      <c r="M320" s="151" t="s">
        <v>781</v>
      </c>
      <c r="N320" s="168" t="s">
        <v>193</v>
      </c>
    </row>
    <row r="321" spans="1:14" ht="48.75">
      <c r="A321" s="545"/>
      <c r="B321" s="120"/>
      <c r="C321" s="534"/>
      <c r="D321" s="508" t="s">
        <v>17</v>
      </c>
      <c r="E321" s="534"/>
      <c r="F321" s="535" t="s">
        <v>752</v>
      </c>
      <c r="G321" s="534"/>
      <c r="H321" s="534"/>
      <c r="I321" s="402"/>
      <c r="J321" s="65"/>
      <c r="L321" s="544" t="s">
        <v>740</v>
      </c>
      <c r="M321" s="80" t="s">
        <v>781</v>
      </c>
      <c r="N321" s="126"/>
    </row>
    <row r="322" spans="1:14" ht="22.5">
      <c r="A322" s="545"/>
      <c r="B322" s="120"/>
      <c r="C322" s="355"/>
      <c r="D322" s="508" t="s">
        <v>18</v>
      </c>
      <c r="E322" s="356" t="s">
        <v>0</v>
      </c>
      <c r="F322" s="536" t="s">
        <v>136</v>
      </c>
      <c r="G322" s="355"/>
      <c r="H322" s="356" t="s">
        <v>0</v>
      </c>
      <c r="I322" s="537"/>
      <c r="J322" s="65"/>
      <c r="L322" s="544" t="s">
        <v>740</v>
      </c>
      <c r="M322" s="80" t="s">
        <v>781</v>
      </c>
      <c r="N322" s="126"/>
    </row>
    <row r="323" spans="1:14" ht="12">
      <c r="A323" s="545"/>
      <c r="B323" s="120"/>
      <c r="C323" s="355"/>
      <c r="D323" s="508" t="s">
        <v>18</v>
      </c>
      <c r="E323" s="356" t="s">
        <v>0</v>
      </c>
      <c r="F323" s="536" t="s">
        <v>475</v>
      </c>
      <c r="G323" s="355"/>
      <c r="H323" s="356" t="s">
        <v>0</v>
      </c>
      <c r="I323" s="537"/>
      <c r="J323" s="65"/>
      <c r="L323" s="544" t="s">
        <v>740</v>
      </c>
      <c r="M323" s="80" t="s">
        <v>781</v>
      </c>
      <c r="N323" s="126"/>
    </row>
    <row r="324" spans="1:14" ht="12">
      <c r="A324" s="545"/>
      <c r="B324" s="120"/>
      <c r="C324" s="355"/>
      <c r="D324" s="508" t="s">
        <v>18</v>
      </c>
      <c r="E324" s="356" t="s">
        <v>0</v>
      </c>
      <c r="F324" s="536" t="s">
        <v>47</v>
      </c>
      <c r="G324" s="355"/>
      <c r="H324" s="356" t="s">
        <v>0</v>
      </c>
      <c r="I324" s="537"/>
      <c r="J324" s="65"/>
      <c r="L324" s="544" t="s">
        <v>740</v>
      </c>
      <c r="M324" s="80" t="s">
        <v>781</v>
      </c>
      <c r="N324" s="126"/>
    </row>
    <row r="325" spans="1:14" ht="12">
      <c r="A325" s="545"/>
      <c r="B325" s="120"/>
      <c r="C325" s="355"/>
      <c r="D325" s="508" t="s">
        <v>18</v>
      </c>
      <c r="E325" s="356" t="s">
        <v>0</v>
      </c>
      <c r="F325" s="536" t="s">
        <v>779</v>
      </c>
      <c r="G325" s="355"/>
      <c r="H325" s="356" t="s">
        <v>0</v>
      </c>
      <c r="I325" s="537"/>
      <c r="J325" s="65"/>
      <c r="L325" s="544" t="s">
        <v>740</v>
      </c>
      <c r="M325" s="80" t="s">
        <v>781</v>
      </c>
      <c r="N325" s="126"/>
    </row>
    <row r="326" spans="1:14" ht="12">
      <c r="A326" s="545"/>
      <c r="B326" s="120"/>
      <c r="C326" s="358"/>
      <c r="D326" s="508" t="s">
        <v>18</v>
      </c>
      <c r="E326" s="359" t="s">
        <v>0</v>
      </c>
      <c r="F326" s="538" t="s">
        <v>479</v>
      </c>
      <c r="G326" s="358"/>
      <c r="H326" s="539">
        <v>15</v>
      </c>
      <c r="I326" s="540"/>
      <c r="J326" s="65"/>
      <c r="L326" s="544" t="s">
        <v>740</v>
      </c>
      <c r="M326" s="80" t="s">
        <v>781</v>
      </c>
      <c r="N326" s="126"/>
    </row>
    <row r="327" spans="1:14" ht="12">
      <c r="A327" s="545"/>
      <c r="B327" s="120"/>
      <c r="C327" s="355"/>
      <c r="D327" s="508" t="s">
        <v>18</v>
      </c>
      <c r="E327" s="356" t="s">
        <v>0</v>
      </c>
      <c r="F327" s="547" t="s">
        <v>774</v>
      </c>
      <c r="G327" s="550"/>
      <c r="H327" s="548" t="s">
        <v>0</v>
      </c>
      <c r="I327" s="537"/>
      <c r="J327" s="65"/>
      <c r="L327" s="544" t="s">
        <v>740</v>
      </c>
      <c r="M327" s="80" t="s">
        <v>781</v>
      </c>
      <c r="N327" s="126"/>
    </row>
    <row r="328" spans="1:14" ht="12">
      <c r="A328" s="545"/>
      <c r="B328" s="120"/>
      <c r="C328" s="358"/>
      <c r="D328" s="508" t="s">
        <v>18</v>
      </c>
      <c r="E328" s="359" t="s">
        <v>0</v>
      </c>
      <c r="F328" s="557" t="s">
        <v>221</v>
      </c>
      <c r="G328" s="555"/>
      <c r="H328" s="558">
        <v>1</v>
      </c>
      <c r="I328" s="540"/>
      <c r="J328" s="65"/>
      <c r="L328" s="544" t="s">
        <v>740</v>
      </c>
      <c r="M328" s="80" t="s">
        <v>781</v>
      </c>
      <c r="N328" s="126"/>
    </row>
    <row r="329" spans="1:14" ht="12">
      <c r="A329" s="545"/>
      <c r="B329" s="120"/>
      <c r="C329" s="361"/>
      <c r="D329" s="508" t="s">
        <v>18</v>
      </c>
      <c r="E329" s="362" t="s">
        <v>0</v>
      </c>
      <c r="F329" s="541" t="s">
        <v>22</v>
      </c>
      <c r="G329" s="361"/>
      <c r="H329" s="559">
        <v>16</v>
      </c>
      <c r="I329" s="542"/>
      <c r="J329" s="65"/>
      <c r="L329" s="544" t="s">
        <v>740</v>
      </c>
      <c r="M329" s="80" t="s">
        <v>781</v>
      </c>
      <c r="N329" s="126"/>
    </row>
    <row r="330" spans="1:14" ht="36">
      <c r="A330" s="545"/>
      <c r="B330" s="120"/>
      <c r="C330" s="310" t="s">
        <v>782</v>
      </c>
      <c r="D330" s="310" t="s">
        <v>14</v>
      </c>
      <c r="E330" s="311" t="s">
        <v>783</v>
      </c>
      <c r="F330" s="312" t="s">
        <v>784</v>
      </c>
      <c r="G330" s="324" t="s">
        <v>29</v>
      </c>
      <c r="H330" s="533">
        <v>77.617</v>
      </c>
      <c r="I330" s="313"/>
      <c r="J330" s="314">
        <f>ROUND(I330*H330,2)</f>
        <v>0</v>
      </c>
      <c r="K330" s="312" t="s">
        <v>16</v>
      </c>
      <c r="L330" s="532" t="s">
        <v>740</v>
      </c>
      <c r="M330" s="151" t="s">
        <v>781</v>
      </c>
      <c r="N330" s="168" t="s">
        <v>193</v>
      </c>
    </row>
    <row r="331" spans="1:14" ht="24">
      <c r="A331" s="545"/>
      <c r="B331" s="120"/>
      <c r="C331" s="310" t="s">
        <v>785</v>
      </c>
      <c r="D331" s="310" t="s">
        <v>14</v>
      </c>
      <c r="E331" s="311" t="s">
        <v>786</v>
      </c>
      <c r="F331" s="312" t="s">
        <v>787</v>
      </c>
      <c r="G331" s="324" t="s">
        <v>29</v>
      </c>
      <c r="H331" s="533">
        <v>77.617</v>
      </c>
      <c r="I331" s="313"/>
      <c r="J331" s="314">
        <f>ROUND(I331*H331,2)</f>
        <v>0</v>
      </c>
      <c r="K331" s="312" t="s">
        <v>16</v>
      </c>
      <c r="L331" s="532" t="s">
        <v>740</v>
      </c>
      <c r="M331" s="151" t="s">
        <v>781</v>
      </c>
      <c r="N331" s="168" t="s">
        <v>193</v>
      </c>
    </row>
    <row r="332" spans="1:14" ht="12">
      <c r="A332" s="545"/>
      <c r="B332" s="121"/>
      <c r="C332" s="53"/>
      <c r="D332" s="53"/>
      <c r="E332" s="53"/>
      <c r="F332" s="53"/>
      <c r="G332" s="53"/>
      <c r="H332" s="53"/>
      <c r="I332" s="54"/>
      <c r="J332" s="53"/>
      <c r="K332" s="53"/>
      <c r="L332" s="53"/>
      <c r="M332" s="53"/>
      <c r="N332" s="153"/>
    </row>
    <row r="333" spans="1:14" ht="12">
      <c r="A333" s="545"/>
      <c r="B333" s="120"/>
      <c r="C333" s="65"/>
      <c r="D333" s="65"/>
      <c r="E333" s="65"/>
      <c r="F333" s="65"/>
      <c r="G333" s="65"/>
      <c r="H333" s="65"/>
      <c r="I333" s="100"/>
      <c r="J333" s="65"/>
      <c r="N333" s="126"/>
    </row>
    <row r="334" spans="1:14" ht="16.5" customHeight="1">
      <c r="A334" s="545"/>
      <c r="B334" s="120"/>
      <c r="C334" s="310" t="s">
        <v>818</v>
      </c>
      <c r="D334" s="310" t="s">
        <v>14</v>
      </c>
      <c r="E334" s="311" t="s">
        <v>788</v>
      </c>
      <c r="F334" s="312" t="s">
        <v>789</v>
      </c>
      <c r="G334" s="324" t="s">
        <v>19</v>
      </c>
      <c r="H334" s="533">
        <v>1519.41</v>
      </c>
      <c r="I334" s="313"/>
      <c r="J334" s="314">
        <f>ROUND(I334*H334,2)</f>
        <v>0</v>
      </c>
      <c r="K334" s="312" t="s">
        <v>16</v>
      </c>
      <c r="L334" s="532" t="s">
        <v>740</v>
      </c>
      <c r="M334" s="151" t="s">
        <v>817</v>
      </c>
      <c r="N334" s="168" t="s">
        <v>193</v>
      </c>
    </row>
    <row r="335" spans="1:14" ht="22.5">
      <c r="A335" s="545"/>
      <c r="B335" s="120"/>
      <c r="C335" s="355"/>
      <c r="D335" s="508" t="s">
        <v>18</v>
      </c>
      <c r="E335" s="356" t="s">
        <v>0</v>
      </c>
      <c r="F335" s="536" t="s">
        <v>136</v>
      </c>
      <c r="G335" s="355"/>
      <c r="H335" s="356" t="s">
        <v>0</v>
      </c>
      <c r="I335" s="537"/>
      <c r="J335" s="355"/>
      <c r="K335" s="355"/>
      <c r="L335" s="544" t="s">
        <v>740</v>
      </c>
      <c r="M335" s="80" t="s">
        <v>817</v>
      </c>
      <c r="N335" s="126"/>
    </row>
    <row r="336" spans="1:14" ht="12">
      <c r="A336" s="545"/>
      <c r="B336" s="120"/>
      <c r="C336" s="355"/>
      <c r="D336" s="508" t="s">
        <v>18</v>
      </c>
      <c r="E336" s="356" t="s">
        <v>0</v>
      </c>
      <c r="F336" s="536" t="s">
        <v>138</v>
      </c>
      <c r="G336" s="355"/>
      <c r="H336" s="356" t="s">
        <v>0</v>
      </c>
      <c r="I336" s="537"/>
      <c r="J336" s="355"/>
      <c r="K336" s="355"/>
      <c r="L336" s="544" t="s">
        <v>740</v>
      </c>
      <c r="M336" s="80" t="s">
        <v>817</v>
      </c>
      <c r="N336" s="126"/>
    </row>
    <row r="337" spans="1:14" ht="12">
      <c r="A337" s="545"/>
      <c r="B337" s="120"/>
      <c r="C337" s="355"/>
      <c r="D337" s="508" t="s">
        <v>18</v>
      </c>
      <c r="E337" s="356" t="s">
        <v>0</v>
      </c>
      <c r="F337" s="536" t="s">
        <v>47</v>
      </c>
      <c r="G337" s="355"/>
      <c r="H337" s="356" t="s">
        <v>0</v>
      </c>
      <c r="I337" s="537"/>
      <c r="J337" s="355"/>
      <c r="K337" s="355"/>
      <c r="L337" s="544" t="s">
        <v>740</v>
      </c>
      <c r="M337" s="80" t="s">
        <v>817</v>
      </c>
      <c r="N337" s="126"/>
    </row>
    <row r="338" spans="1:14" ht="12">
      <c r="A338" s="545"/>
      <c r="B338" s="120"/>
      <c r="C338" s="355"/>
      <c r="D338" s="508" t="s">
        <v>18</v>
      </c>
      <c r="E338" s="356" t="s">
        <v>0</v>
      </c>
      <c r="F338" s="536" t="s">
        <v>819</v>
      </c>
      <c r="G338" s="355"/>
      <c r="H338" s="356" t="s">
        <v>0</v>
      </c>
      <c r="I338" s="537"/>
      <c r="J338" s="355"/>
      <c r="K338" s="355"/>
      <c r="L338" s="544" t="s">
        <v>740</v>
      </c>
      <c r="M338" s="80" t="s">
        <v>817</v>
      </c>
      <c r="N338" s="126"/>
    </row>
    <row r="339" spans="1:14" ht="12">
      <c r="A339" s="545"/>
      <c r="B339" s="120"/>
      <c r="C339" s="358"/>
      <c r="D339" s="508" t="s">
        <v>18</v>
      </c>
      <c r="E339" s="359" t="s">
        <v>0</v>
      </c>
      <c r="F339" s="538" t="s">
        <v>820</v>
      </c>
      <c r="G339" s="358"/>
      <c r="H339" s="539">
        <v>311.93</v>
      </c>
      <c r="I339" s="540"/>
      <c r="J339" s="358"/>
      <c r="K339" s="358"/>
      <c r="L339" s="544" t="s">
        <v>740</v>
      </c>
      <c r="M339" s="80" t="s">
        <v>817</v>
      </c>
      <c r="N339" s="126"/>
    </row>
    <row r="340" spans="1:14" ht="12">
      <c r="A340" s="545"/>
      <c r="B340" s="120"/>
      <c r="C340" s="355"/>
      <c r="D340" s="508" t="s">
        <v>18</v>
      </c>
      <c r="E340" s="356" t="s">
        <v>0</v>
      </c>
      <c r="F340" s="536" t="s">
        <v>821</v>
      </c>
      <c r="G340" s="355"/>
      <c r="H340" s="356" t="s">
        <v>0</v>
      </c>
      <c r="I340" s="537"/>
      <c r="J340" s="355"/>
      <c r="K340" s="355"/>
      <c r="L340" s="544" t="s">
        <v>740</v>
      </c>
      <c r="M340" s="80" t="s">
        <v>817</v>
      </c>
      <c r="N340" s="126"/>
    </row>
    <row r="341" spans="1:14" ht="12">
      <c r="A341" s="545"/>
      <c r="B341" s="120"/>
      <c r="C341" s="358"/>
      <c r="D341" s="508" t="s">
        <v>18</v>
      </c>
      <c r="E341" s="359" t="s">
        <v>0</v>
      </c>
      <c r="F341" s="538" t="s">
        <v>822</v>
      </c>
      <c r="G341" s="358"/>
      <c r="H341" s="539">
        <v>6.43</v>
      </c>
      <c r="I341" s="540"/>
      <c r="J341" s="358"/>
      <c r="K341" s="358"/>
      <c r="L341" s="544" t="s">
        <v>740</v>
      </c>
      <c r="M341" s="80" t="s">
        <v>817</v>
      </c>
      <c r="N341" s="126"/>
    </row>
    <row r="342" spans="1:14" ht="12">
      <c r="A342" s="545"/>
      <c r="B342" s="120"/>
      <c r="C342" s="355"/>
      <c r="D342" s="508" t="s">
        <v>18</v>
      </c>
      <c r="E342" s="356" t="s">
        <v>0</v>
      </c>
      <c r="F342" s="536" t="s">
        <v>823</v>
      </c>
      <c r="G342" s="355"/>
      <c r="H342" s="356" t="s">
        <v>0</v>
      </c>
      <c r="I342" s="537"/>
      <c r="J342" s="355"/>
      <c r="K342" s="355"/>
      <c r="L342" s="544" t="s">
        <v>740</v>
      </c>
      <c r="M342" s="80" t="s">
        <v>817</v>
      </c>
      <c r="N342" s="126"/>
    </row>
    <row r="343" spans="1:14" ht="12">
      <c r="A343" s="545"/>
      <c r="B343" s="120"/>
      <c r="C343" s="358"/>
      <c r="D343" s="508" t="s">
        <v>18</v>
      </c>
      <c r="E343" s="359" t="s">
        <v>0</v>
      </c>
      <c r="F343" s="538" t="s">
        <v>824</v>
      </c>
      <c r="G343" s="358"/>
      <c r="H343" s="539">
        <v>29.33</v>
      </c>
      <c r="I343" s="540"/>
      <c r="J343" s="358"/>
      <c r="K343" s="358"/>
      <c r="L343" s="544" t="s">
        <v>740</v>
      </c>
      <c r="M343" s="80" t="s">
        <v>817</v>
      </c>
      <c r="N343" s="126"/>
    </row>
    <row r="344" spans="1:14" ht="12">
      <c r="A344" s="545"/>
      <c r="B344" s="120"/>
      <c r="C344" s="355"/>
      <c r="D344" s="508" t="s">
        <v>18</v>
      </c>
      <c r="E344" s="356" t="s">
        <v>0</v>
      </c>
      <c r="F344" s="536" t="s">
        <v>825</v>
      </c>
      <c r="G344" s="355"/>
      <c r="H344" s="356" t="s">
        <v>0</v>
      </c>
      <c r="I344" s="537"/>
      <c r="J344" s="355"/>
      <c r="K344" s="355"/>
      <c r="L344" s="544" t="s">
        <v>740</v>
      </c>
      <c r="M344" s="80" t="s">
        <v>817</v>
      </c>
      <c r="N344" s="126"/>
    </row>
    <row r="345" spans="1:14" ht="12">
      <c r="A345" s="545"/>
      <c r="B345" s="120"/>
      <c r="C345" s="358"/>
      <c r="D345" s="508" t="s">
        <v>18</v>
      </c>
      <c r="E345" s="359" t="s">
        <v>0</v>
      </c>
      <c r="F345" s="538" t="s">
        <v>826</v>
      </c>
      <c r="G345" s="358"/>
      <c r="H345" s="539">
        <v>42.535</v>
      </c>
      <c r="I345" s="540"/>
      <c r="J345" s="358"/>
      <c r="K345" s="358"/>
      <c r="L345" s="544" t="s">
        <v>740</v>
      </c>
      <c r="M345" s="80" t="s">
        <v>817</v>
      </c>
      <c r="N345" s="126"/>
    </row>
    <row r="346" spans="1:14" ht="12">
      <c r="A346" s="545"/>
      <c r="B346" s="120"/>
      <c r="C346" s="355"/>
      <c r="D346" s="508" t="s">
        <v>18</v>
      </c>
      <c r="E346" s="356" t="s">
        <v>0</v>
      </c>
      <c r="F346" s="536" t="s">
        <v>827</v>
      </c>
      <c r="G346" s="355"/>
      <c r="H346" s="356" t="s">
        <v>0</v>
      </c>
      <c r="I346" s="537"/>
      <c r="J346" s="355"/>
      <c r="K346" s="355"/>
      <c r="L346" s="544" t="s">
        <v>740</v>
      </c>
      <c r="M346" s="80" t="s">
        <v>817</v>
      </c>
      <c r="N346" s="126"/>
    </row>
    <row r="347" spans="1:14" ht="12">
      <c r="A347" s="545"/>
      <c r="B347" s="120"/>
      <c r="C347" s="358"/>
      <c r="D347" s="508" t="s">
        <v>18</v>
      </c>
      <c r="E347" s="359" t="s">
        <v>0</v>
      </c>
      <c r="F347" s="538" t="s">
        <v>828</v>
      </c>
      <c r="G347" s="358"/>
      <c r="H347" s="539">
        <v>86.26</v>
      </c>
      <c r="I347" s="540"/>
      <c r="J347" s="358"/>
      <c r="K347" s="358"/>
      <c r="L347" s="544" t="s">
        <v>740</v>
      </c>
      <c r="M347" s="80" t="s">
        <v>817</v>
      </c>
      <c r="N347" s="126"/>
    </row>
    <row r="348" spans="1:14" ht="12">
      <c r="A348" s="545"/>
      <c r="B348" s="120"/>
      <c r="C348" s="355"/>
      <c r="D348" s="508" t="s">
        <v>18</v>
      </c>
      <c r="E348" s="356" t="s">
        <v>0</v>
      </c>
      <c r="F348" s="536" t="s">
        <v>829</v>
      </c>
      <c r="G348" s="355"/>
      <c r="H348" s="356" t="s">
        <v>0</v>
      </c>
      <c r="I348" s="537"/>
      <c r="J348" s="355"/>
      <c r="K348" s="355"/>
      <c r="L348" s="544" t="s">
        <v>740</v>
      </c>
      <c r="M348" s="80" t="s">
        <v>817</v>
      </c>
      <c r="N348" s="126"/>
    </row>
    <row r="349" spans="1:14" ht="12">
      <c r="A349" s="545"/>
      <c r="B349" s="120"/>
      <c r="C349" s="358"/>
      <c r="D349" s="508" t="s">
        <v>18</v>
      </c>
      <c r="E349" s="359" t="s">
        <v>0</v>
      </c>
      <c r="F349" s="538" t="s">
        <v>830</v>
      </c>
      <c r="G349" s="358"/>
      <c r="H349" s="539">
        <v>17.68</v>
      </c>
      <c r="I349" s="540"/>
      <c r="J349" s="358"/>
      <c r="K349" s="358"/>
      <c r="L349" s="544" t="s">
        <v>740</v>
      </c>
      <c r="M349" s="80" t="s">
        <v>817</v>
      </c>
      <c r="N349" s="126"/>
    </row>
    <row r="350" spans="1:14" ht="12">
      <c r="A350" s="545"/>
      <c r="B350" s="120"/>
      <c r="C350" s="355"/>
      <c r="D350" s="508" t="s">
        <v>18</v>
      </c>
      <c r="E350" s="356" t="s">
        <v>0</v>
      </c>
      <c r="F350" s="536" t="s">
        <v>831</v>
      </c>
      <c r="G350" s="355"/>
      <c r="H350" s="356" t="s">
        <v>0</v>
      </c>
      <c r="I350" s="537"/>
      <c r="J350" s="355"/>
      <c r="K350" s="355"/>
      <c r="L350" s="544" t="s">
        <v>740</v>
      </c>
      <c r="M350" s="80" t="s">
        <v>817</v>
      </c>
      <c r="N350" s="126"/>
    </row>
    <row r="351" spans="1:14" ht="12">
      <c r="A351" s="545"/>
      <c r="B351" s="120"/>
      <c r="C351" s="355"/>
      <c r="D351" s="508" t="s">
        <v>18</v>
      </c>
      <c r="E351" s="356" t="s">
        <v>0</v>
      </c>
      <c r="F351" s="536" t="s">
        <v>807</v>
      </c>
      <c r="G351" s="355"/>
      <c r="H351" s="356" t="s">
        <v>0</v>
      </c>
      <c r="I351" s="537"/>
      <c r="J351" s="355"/>
      <c r="K351" s="355"/>
      <c r="L351" s="544" t="s">
        <v>740</v>
      </c>
      <c r="M351" s="80" t="s">
        <v>817</v>
      </c>
      <c r="N351" s="126"/>
    </row>
    <row r="352" spans="1:14" ht="12">
      <c r="A352" s="545"/>
      <c r="B352" s="120"/>
      <c r="C352" s="358"/>
      <c r="D352" s="508" t="s">
        <v>18</v>
      </c>
      <c r="E352" s="359" t="s">
        <v>0</v>
      </c>
      <c r="F352" s="538" t="s">
        <v>832</v>
      </c>
      <c r="G352" s="358"/>
      <c r="H352" s="539">
        <v>411.41</v>
      </c>
      <c r="I352" s="540"/>
      <c r="J352" s="358"/>
      <c r="K352" s="358"/>
      <c r="L352" s="544" t="s">
        <v>740</v>
      </c>
      <c r="M352" s="80" t="s">
        <v>817</v>
      </c>
      <c r="N352" s="126"/>
    </row>
    <row r="353" spans="1:14" ht="12">
      <c r="A353" s="545"/>
      <c r="B353" s="120"/>
      <c r="C353" s="355"/>
      <c r="D353" s="508" t="s">
        <v>18</v>
      </c>
      <c r="E353" s="356" t="s">
        <v>0</v>
      </c>
      <c r="F353" s="536" t="s">
        <v>833</v>
      </c>
      <c r="G353" s="355"/>
      <c r="H353" s="356" t="s">
        <v>0</v>
      </c>
      <c r="I353" s="537"/>
      <c r="J353" s="355"/>
      <c r="K353" s="355"/>
      <c r="L353" s="544" t="s">
        <v>740</v>
      </c>
      <c r="M353" s="80" t="s">
        <v>817</v>
      </c>
      <c r="N353" s="126"/>
    </row>
    <row r="354" spans="1:14" ht="12">
      <c r="A354" s="545"/>
      <c r="B354" s="120"/>
      <c r="C354" s="358"/>
      <c r="D354" s="508" t="s">
        <v>18</v>
      </c>
      <c r="E354" s="359" t="s">
        <v>0</v>
      </c>
      <c r="F354" s="538" t="s">
        <v>834</v>
      </c>
      <c r="G354" s="358"/>
      <c r="H354" s="539">
        <v>307.24</v>
      </c>
      <c r="I354" s="540"/>
      <c r="J354" s="358"/>
      <c r="K354" s="358"/>
      <c r="L354" s="544" t="s">
        <v>740</v>
      </c>
      <c r="M354" s="80" t="s">
        <v>817</v>
      </c>
      <c r="N354" s="126"/>
    </row>
    <row r="355" spans="1:14" ht="12">
      <c r="A355" s="545"/>
      <c r="B355" s="120"/>
      <c r="C355" s="355"/>
      <c r="D355" s="508" t="s">
        <v>18</v>
      </c>
      <c r="E355" s="356" t="s">
        <v>0</v>
      </c>
      <c r="F355" s="536" t="s">
        <v>835</v>
      </c>
      <c r="G355" s="355"/>
      <c r="H355" s="356" t="s">
        <v>0</v>
      </c>
      <c r="I355" s="537"/>
      <c r="J355" s="355"/>
      <c r="K355" s="355"/>
      <c r="L355" s="544" t="s">
        <v>740</v>
      </c>
      <c r="M355" s="80" t="s">
        <v>817</v>
      </c>
      <c r="N355" s="126"/>
    </row>
    <row r="356" spans="1:14" ht="12">
      <c r="A356" s="545"/>
      <c r="B356" s="120"/>
      <c r="C356" s="355"/>
      <c r="D356" s="508" t="s">
        <v>18</v>
      </c>
      <c r="E356" s="356" t="s">
        <v>0</v>
      </c>
      <c r="F356" s="536" t="s">
        <v>807</v>
      </c>
      <c r="G356" s="355"/>
      <c r="H356" s="356" t="s">
        <v>0</v>
      </c>
      <c r="I356" s="537"/>
      <c r="J356" s="355"/>
      <c r="K356" s="355"/>
      <c r="L356" s="544" t="s">
        <v>740</v>
      </c>
      <c r="M356" s="80" t="s">
        <v>817</v>
      </c>
      <c r="N356" s="126"/>
    </row>
    <row r="357" spans="1:14" ht="12">
      <c r="A357" s="545"/>
      <c r="B357" s="120"/>
      <c r="C357" s="358"/>
      <c r="D357" s="508" t="s">
        <v>18</v>
      </c>
      <c r="E357" s="359" t="s">
        <v>0</v>
      </c>
      <c r="F357" s="538" t="s">
        <v>836</v>
      </c>
      <c r="G357" s="358"/>
      <c r="H357" s="539">
        <v>88.16</v>
      </c>
      <c r="I357" s="540"/>
      <c r="J357" s="358"/>
      <c r="K357" s="358"/>
      <c r="L357" s="544" t="s">
        <v>740</v>
      </c>
      <c r="M357" s="80" t="s">
        <v>817</v>
      </c>
      <c r="N357" s="126"/>
    </row>
    <row r="358" spans="1:14" ht="12">
      <c r="A358" s="545"/>
      <c r="B358" s="120"/>
      <c r="C358" s="355"/>
      <c r="D358" s="508" t="s">
        <v>18</v>
      </c>
      <c r="E358" s="356" t="s">
        <v>0</v>
      </c>
      <c r="F358" s="536" t="s">
        <v>833</v>
      </c>
      <c r="G358" s="355"/>
      <c r="H358" s="356" t="s">
        <v>0</v>
      </c>
      <c r="I358" s="537"/>
      <c r="J358" s="355"/>
      <c r="K358" s="355"/>
      <c r="L358" s="544" t="s">
        <v>740</v>
      </c>
      <c r="M358" s="80" t="s">
        <v>817</v>
      </c>
      <c r="N358" s="126"/>
    </row>
    <row r="359" spans="1:14" ht="12">
      <c r="A359" s="545"/>
      <c r="B359" s="120"/>
      <c r="C359" s="358"/>
      <c r="D359" s="508" t="s">
        <v>18</v>
      </c>
      <c r="E359" s="359" t="s">
        <v>0</v>
      </c>
      <c r="F359" s="538" t="s">
        <v>837</v>
      </c>
      <c r="G359" s="358"/>
      <c r="H359" s="539">
        <v>36.59</v>
      </c>
      <c r="I359" s="540"/>
      <c r="J359" s="358"/>
      <c r="K359" s="358"/>
      <c r="L359" s="544" t="s">
        <v>740</v>
      </c>
      <c r="M359" s="80" t="s">
        <v>817</v>
      </c>
      <c r="N359" s="126"/>
    </row>
    <row r="360" spans="1:14" ht="12">
      <c r="A360" s="545"/>
      <c r="B360" s="120"/>
      <c r="C360" s="355"/>
      <c r="D360" s="508" t="s">
        <v>18</v>
      </c>
      <c r="E360" s="356" t="s">
        <v>0</v>
      </c>
      <c r="F360" s="536" t="s">
        <v>838</v>
      </c>
      <c r="G360" s="355"/>
      <c r="H360" s="356" t="s">
        <v>0</v>
      </c>
      <c r="I360" s="537"/>
      <c r="J360" s="355"/>
      <c r="K360" s="355"/>
      <c r="L360" s="544" t="s">
        <v>740</v>
      </c>
      <c r="M360" s="80" t="s">
        <v>817</v>
      </c>
      <c r="N360" s="126"/>
    </row>
    <row r="361" spans="1:14" ht="12">
      <c r="A361" s="545"/>
      <c r="B361" s="120"/>
      <c r="C361" s="355"/>
      <c r="D361" s="508" t="s">
        <v>18</v>
      </c>
      <c r="E361" s="356" t="s">
        <v>0</v>
      </c>
      <c r="F361" s="536" t="s">
        <v>807</v>
      </c>
      <c r="G361" s="355"/>
      <c r="H361" s="356" t="s">
        <v>0</v>
      </c>
      <c r="I361" s="537"/>
      <c r="J361" s="355"/>
      <c r="K361" s="355"/>
      <c r="L361" s="544" t="s">
        <v>740</v>
      </c>
      <c r="M361" s="80" t="s">
        <v>817</v>
      </c>
      <c r="N361" s="126"/>
    </row>
    <row r="362" spans="1:14" ht="12">
      <c r="A362" s="545"/>
      <c r="B362" s="120"/>
      <c r="C362" s="358"/>
      <c r="D362" s="508" t="s">
        <v>18</v>
      </c>
      <c r="E362" s="359" t="s">
        <v>0</v>
      </c>
      <c r="F362" s="538" t="s">
        <v>839</v>
      </c>
      <c r="G362" s="358"/>
      <c r="H362" s="539">
        <v>10.52</v>
      </c>
      <c r="I362" s="540"/>
      <c r="J362" s="358"/>
      <c r="K362" s="358"/>
      <c r="L362" s="544" t="s">
        <v>740</v>
      </c>
      <c r="M362" s="80" t="s">
        <v>817</v>
      </c>
      <c r="N362" s="126"/>
    </row>
    <row r="363" spans="1:14" ht="12">
      <c r="A363" s="545"/>
      <c r="B363" s="120"/>
      <c r="C363" s="355"/>
      <c r="D363" s="508" t="s">
        <v>18</v>
      </c>
      <c r="E363" s="356" t="s">
        <v>0</v>
      </c>
      <c r="F363" s="536" t="s">
        <v>840</v>
      </c>
      <c r="G363" s="355"/>
      <c r="H363" s="356" t="s">
        <v>0</v>
      </c>
      <c r="I363" s="537"/>
      <c r="J363" s="355"/>
      <c r="K363" s="355"/>
      <c r="L363" s="544" t="s">
        <v>740</v>
      </c>
      <c r="M363" s="80" t="s">
        <v>817</v>
      </c>
      <c r="N363" s="126"/>
    </row>
    <row r="364" spans="1:14" ht="12">
      <c r="A364" s="545"/>
      <c r="B364" s="120"/>
      <c r="C364" s="355"/>
      <c r="D364" s="508" t="s">
        <v>18</v>
      </c>
      <c r="E364" s="356" t="s">
        <v>0</v>
      </c>
      <c r="F364" s="536" t="s">
        <v>806</v>
      </c>
      <c r="G364" s="355"/>
      <c r="H364" s="356" t="s">
        <v>0</v>
      </c>
      <c r="I364" s="537"/>
      <c r="J364" s="355"/>
      <c r="K364" s="355"/>
      <c r="L364" s="544" t="s">
        <v>740</v>
      </c>
      <c r="M364" s="80" t="s">
        <v>817</v>
      </c>
      <c r="N364" s="126"/>
    </row>
    <row r="365" spans="1:14" ht="12">
      <c r="A365" s="545"/>
      <c r="B365" s="120"/>
      <c r="C365" s="358"/>
      <c r="D365" s="508" t="s">
        <v>18</v>
      </c>
      <c r="E365" s="359" t="s">
        <v>0</v>
      </c>
      <c r="F365" s="538" t="s">
        <v>841</v>
      </c>
      <c r="G365" s="358"/>
      <c r="H365" s="539">
        <v>19.19</v>
      </c>
      <c r="I365" s="540"/>
      <c r="J365" s="358"/>
      <c r="K365" s="358"/>
      <c r="L365" s="544" t="s">
        <v>740</v>
      </c>
      <c r="M365" s="80" t="s">
        <v>817</v>
      </c>
      <c r="N365" s="126"/>
    </row>
    <row r="366" spans="1:14" ht="12">
      <c r="A366" s="545"/>
      <c r="B366" s="120"/>
      <c r="C366" s="355"/>
      <c r="D366" s="508" t="s">
        <v>18</v>
      </c>
      <c r="E366" s="356" t="s">
        <v>0</v>
      </c>
      <c r="F366" s="536" t="s">
        <v>807</v>
      </c>
      <c r="G366" s="355"/>
      <c r="H366" s="356" t="s">
        <v>0</v>
      </c>
      <c r="I366" s="537"/>
      <c r="J366" s="355"/>
      <c r="K366" s="355"/>
      <c r="L366" s="544" t="s">
        <v>740</v>
      </c>
      <c r="M366" s="80" t="s">
        <v>817</v>
      </c>
      <c r="N366" s="126"/>
    </row>
    <row r="367" spans="1:14" ht="12">
      <c r="A367" s="545"/>
      <c r="B367" s="120"/>
      <c r="C367" s="358"/>
      <c r="D367" s="508" t="s">
        <v>18</v>
      </c>
      <c r="E367" s="359" t="s">
        <v>0</v>
      </c>
      <c r="F367" s="538" t="s">
        <v>842</v>
      </c>
      <c r="G367" s="358"/>
      <c r="H367" s="539">
        <v>38.17</v>
      </c>
      <c r="I367" s="540"/>
      <c r="J367" s="358"/>
      <c r="K367" s="358"/>
      <c r="L367" s="544" t="s">
        <v>740</v>
      </c>
      <c r="M367" s="80" t="s">
        <v>817</v>
      </c>
      <c r="N367" s="126"/>
    </row>
    <row r="368" spans="1:14" ht="12">
      <c r="A368" s="545"/>
      <c r="B368" s="120"/>
      <c r="C368" s="355"/>
      <c r="D368" s="508" t="s">
        <v>18</v>
      </c>
      <c r="E368" s="356" t="s">
        <v>0</v>
      </c>
      <c r="F368" s="536" t="s">
        <v>833</v>
      </c>
      <c r="G368" s="355"/>
      <c r="H368" s="356" t="s">
        <v>0</v>
      </c>
      <c r="I368" s="537"/>
      <c r="J368" s="355"/>
      <c r="K368" s="355"/>
      <c r="L368" s="544" t="s">
        <v>740</v>
      </c>
      <c r="M368" s="80" t="s">
        <v>817</v>
      </c>
      <c r="N368" s="126"/>
    </row>
    <row r="369" spans="1:14" ht="12">
      <c r="A369" s="545"/>
      <c r="B369" s="120"/>
      <c r="C369" s="358"/>
      <c r="D369" s="508" t="s">
        <v>18</v>
      </c>
      <c r="E369" s="359" t="s">
        <v>0</v>
      </c>
      <c r="F369" s="538" t="s">
        <v>843</v>
      </c>
      <c r="G369" s="358"/>
      <c r="H369" s="539">
        <v>37.57</v>
      </c>
      <c r="I369" s="540"/>
      <c r="J369" s="358"/>
      <c r="K369" s="358"/>
      <c r="L369" s="544" t="s">
        <v>740</v>
      </c>
      <c r="M369" s="80" t="s">
        <v>817</v>
      </c>
      <c r="N369" s="126"/>
    </row>
    <row r="370" spans="1:14" ht="12">
      <c r="A370" s="545"/>
      <c r="B370" s="120"/>
      <c r="C370" s="392"/>
      <c r="D370" s="508" t="s">
        <v>18</v>
      </c>
      <c r="E370" s="393" t="s">
        <v>0</v>
      </c>
      <c r="F370" s="563" t="s">
        <v>26</v>
      </c>
      <c r="G370" s="564"/>
      <c r="H370" s="565">
        <v>1443.015</v>
      </c>
      <c r="I370" s="562"/>
      <c r="J370" s="392"/>
      <c r="K370" s="392"/>
      <c r="L370" s="544" t="s">
        <v>740</v>
      </c>
      <c r="M370" s="80" t="s">
        <v>817</v>
      </c>
      <c r="N370" s="126"/>
    </row>
    <row r="371" spans="1:14" ht="12">
      <c r="A371" s="545"/>
      <c r="B371" s="120"/>
      <c r="C371" s="358"/>
      <c r="D371" s="508" t="s">
        <v>18</v>
      </c>
      <c r="E371" s="359" t="s">
        <v>0</v>
      </c>
      <c r="F371" s="557" t="s">
        <v>844</v>
      </c>
      <c r="G371" s="555"/>
      <c r="H371" s="558">
        <v>76.395</v>
      </c>
      <c r="I371" s="540"/>
      <c r="J371" s="358"/>
      <c r="K371" s="358"/>
      <c r="L371" s="544" t="s">
        <v>740</v>
      </c>
      <c r="M371" s="80" t="s">
        <v>817</v>
      </c>
      <c r="N371" s="126"/>
    </row>
    <row r="372" spans="1:14" ht="12">
      <c r="A372" s="545"/>
      <c r="B372" s="120"/>
      <c r="C372" s="361"/>
      <c r="D372" s="508" t="s">
        <v>18</v>
      </c>
      <c r="E372" s="362" t="s">
        <v>0</v>
      </c>
      <c r="F372" s="566" t="s">
        <v>22</v>
      </c>
      <c r="G372" s="567"/>
      <c r="H372" s="559">
        <v>1519.41</v>
      </c>
      <c r="I372" s="542"/>
      <c r="J372" s="361"/>
      <c r="K372" s="361"/>
      <c r="L372" s="544" t="s">
        <v>740</v>
      </c>
      <c r="M372" s="80" t="s">
        <v>817</v>
      </c>
      <c r="N372" s="126"/>
    </row>
    <row r="373" spans="1:14" ht="16.5" customHeight="1">
      <c r="A373" s="545"/>
      <c r="B373" s="120"/>
      <c r="C373" s="568" t="s">
        <v>845</v>
      </c>
      <c r="D373" s="568" t="s">
        <v>14</v>
      </c>
      <c r="E373" s="569" t="s">
        <v>797</v>
      </c>
      <c r="F373" s="570" t="s">
        <v>798</v>
      </c>
      <c r="G373" s="571" t="s">
        <v>15</v>
      </c>
      <c r="H373" s="533">
        <v>763.59</v>
      </c>
      <c r="I373" s="313"/>
      <c r="J373" s="572">
        <f>ROUND(I373*H373,2)</f>
        <v>0</v>
      </c>
      <c r="K373" s="570" t="s">
        <v>16</v>
      </c>
      <c r="L373" s="532" t="s">
        <v>740</v>
      </c>
      <c r="M373" s="151" t="s">
        <v>817</v>
      </c>
      <c r="N373" s="168" t="s">
        <v>194</v>
      </c>
    </row>
    <row r="374" spans="1:14" ht="22.5">
      <c r="A374" s="545"/>
      <c r="B374" s="120"/>
      <c r="C374" s="355"/>
      <c r="D374" s="549" t="s">
        <v>18</v>
      </c>
      <c r="E374" s="548" t="s">
        <v>0</v>
      </c>
      <c r="F374" s="547" t="s">
        <v>136</v>
      </c>
      <c r="G374" s="550"/>
      <c r="H374" s="548" t="s">
        <v>0</v>
      </c>
      <c r="I374" s="537"/>
      <c r="J374" s="355"/>
      <c r="K374" s="355"/>
      <c r="L374" s="544" t="s">
        <v>740</v>
      </c>
      <c r="M374" s="80" t="s">
        <v>817</v>
      </c>
      <c r="N374" s="126"/>
    </row>
    <row r="375" spans="1:14" ht="12">
      <c r="A375" s="545"/>
      <c r="B375" s="120"/>
      <c r="C375" s="355"/>
      <c r="D375" s="549" t="s">
        <v>18</v>
      </c>
      <c r="E375" s="548" t="s">
        <v>0</v>
      </c>
      <c r="F375" s="547" t="s">
        <v>846</v>
      </c>
      <c r="G375" s="550"/>
      <c r="H375" s="548" t="s">
        <v>0</v>
      </c>
      <c r="I375" s="537"/>
      <c r="J375" s="355"/>
      <c r="K375" s="355"/>
      <c r="L375" s="544" t="s">
        <v>740</v>
      </c>
      <c r="M375" s="80" t="s">
        <v>817</v>
      </c>
      <c r="N375" s="126"/>
    </row>
    <row r="376" spans="1:14" ht="12">
      <c r="A376" s="545"/>
      <c r="B376" s="120"/>
      <c r="C376" s="358"/>
      <c r="D376" s="549" t="s">
        <v>18</v>
      </c>
      <c r="E376" s="556" t="s">
        <v>0</v>
      </c>
      <c r="F376" s="557" t="s">
        <v>847</v>
      </c>
      <c r="G376" s="555"/>
      <c r="H376" s="558">
        <v>30.2</v>
      </c>
      <c r="I376" s="540"/>
      <c r="J376" s="358"/>
      <c r="K376" s="358"/>
      <c r="L376" s="544" t="s">
        <v>740</v>
      </c>
      <c r="M376" s="80" t="s">
        <v>817</v>
      </c>
      <c r="N376" s="126"/>
    </row>
    <row r="377" spans="1:14" ht="12">
      <c r="A377" s="545"/>
      <c r="B377" s="120"/>
      <c r="C377" s="355"/>
      <c r="D377" s="549" t="s">
        <v>18</v>
      </c>
      <c r="E377" s="548" t="s">
        <v>0</v>
      </c>
      <c r="F377" s="547" t="s">
        <v>848</v>
      </c>
      <c r="G377" s="550"/>
      <c r="H377" s="548" t="s">
        <v>0</v>
      </c>
      <c r="I377" s="537"/>
      <c r="J377" s="355"/>
      <c r="K377" s="355"/>
      <c r="L377" s="544" t="s">
        <v>740</v>
      </c>
      <c r="M377" s="80" t="s">
        <v>817</v>
      </c>
      <c r="N377" s="126"/>
    </row>
    <row r="378" spans="1:14" ht="12">
      <c r="A378" s="545"/>
      <c r="B378" s="120"/>
      <c r="C378" s="358"/>
      <c r="D378" s="549" t="s">
        <v>18</v>
      </c>
      <c r="E378" s="556" t="s">
        <v>0</v>
      </c>
      <c r="F378" s="557" t="s">
        <v>849</v>
      </c>
      <c r="G378" s="555"/>
      <c r="H378" s="558">
        <v>268.48</v>
      </c>
      <c r="I378" s="540"/>
      <c r="J378" s="358"/>
      <c r="K378" s="358"/>
      <c r="L378" s="544" t="s">
        <v>740</v>
      </c>
      <c r="M378" s="80" t="s">
        <v>817</v>
      </c>
      <c r="N378" s="126"/>
    </row>
    <row r="379" spans="1:14" ht="12">
      <c r="A379" s="545"/>
      <c r="B379" s="120"/>
      <c r="C379" s="355"/>
      <c r="D379" s="549" t="s">
        <v>18</v>
      </c>
      <c r="E379" s="548" t="s">
        <v>0</v>
      </c>
      <c r="F379" s="547" t="s">
        <v>850</v>
      </c>
      <c r="G379" s="550"/>
      <c r="H379" s="548" t="s">
        <v>0</v>
      </c>
      <c r="I379" s="537"/>
      <c r="J379" s="355"/>
      <c r="K379" s="355"/>
      <c r="L379" s="544" t="s">
        <v>740</v>
      </c>
      <c r="M379" s="80" t="s">
        <v>817</v>
      </c>
      <c r="N379" s="126"/>
    </row>
    <row r="380" spans="1:14" ht="12">
      <c r="A380" s="545"/>
      <c r="B380" s="120"/>
      <c r="C380" s="358"/>
      <c r="D380" s="549" t="s">
        <v>18</v>
      </c>
      <c r="E380" s="556" t="s">
        <v>0</v>
      </c>
      <c r="F380" s="557" t="s">
        <v>851</v>
      </c>
      <c r="G380" s="555"/>
      <c r="H380" s="558">
        <v>262.13</v>
      </c>
      <c r="I380" s="540"/>
      <c r="J380" s="358"/>
      <c r="K380" s="358"/>
      <c r="L380" s="544" t="s">
        <v>740</v>
      </c>
      <c r="M380" s="80" t="s">
        <v>817</v>
      </c>
      <c r="N380" s="126"/>
    </row>
    <row r="381" spans="1:14" ht="12">
      <c r="A381" s="545"/>
      <c r="B381" s="120"/>
      <c r="C381" s="355"/>
      <c r="D381" s="549" t="s">
        <v>18</v>
      </c>
      <c r="E381" s="548" t="s">
        <v>0</v>
      </c>
      <c r="F381" s="547" t="s">
        <v>852</v>
      </c>
      <c r="G381" s="550"/>
      <c r="H381" s="548" t="s">
        <v>0</v>
      </c>
      <c r="I381" s="537"/>
      <c r="J381" s="355"/>
      <c r="K381" s="355"/>
      <c r="L381" s="544" t="s">
        <v>740</v>
      </c>
      <c r="M381" s="80" t="s">
        <v>817</v>
      </c>
      <c r="N381" s="126"/>
    </row>
    <row r="382" spans="1:14" ht="12">
      <c r="A382" s="545"/>
      <c r="B382" s="120"/>
      <c r="C382" s="358"/>
      <c r="D382" s="549" t="s">
        <v>18</v>
      </c>
      <c r="E382" s="556" t="s">
        <v>0</v>
      </c>
      <c r="F382" s="557" t="s">
        <v>853</v>
      </c>
      <c r="G382" s="555"/>
      <c r="H382" s="558">
        <v>202.78</v>
      </c>
      <c r="I382" s="540"/>
      <c r="J382" s="358"/>
      <c r="K382" s="358"/>
      <c r="L382" s="544" t="s">
        <v>740</v>
      </c>
      <c r="M382" s="80" t="s">
        <v>817</v>
      </c>
      <c r="N382" s="126"/>
    </row>
    <row r="383" spans="1:14" ht="12">
      <c r="A383" s="545"/>
      <c r="B383" s="120"/>
      <c r="C383" s="361"/>
      <c r="D383" s="549" t="s">
        <v>18</v>
      </c>
      <c r="E383" s="579" t="s">
        <v>0</v>
      </c>
      <c r="F383" s="566" t="s">
        <v>22</v>
      </c>
      <c r="G383" s="567"/>
      <c r="H383" s="559">
        <v>763.59</v>
      </c>
      <c r="I383" s="542"/>
      <c r="J383" s="361"/>
      <c r="K383" s="361"/>
      <c r="L383" s="544" t="s">
        <v>740</v>
      </c>
      <c r="M383" s="80" t="s">
        <v>817</v>
      </c>
      <c r="N383" s="126"/>
    </row>
    <row r="384" spans="1:14" ht="16.5" customHeight="1">
      <c r="A384" s="545"/>
      <c r="B384" s="120"/>
      <c r="C384" s="575" t="s">
        <v>854</v>
      </c>
      <c r="D384" s="575" t="s">
        <v>40</v>
      </c>
      <c r="E384" s="576" t="s">
        <v>802</v>
      </c>
      <c r="F384" s="574" t="s">
        <v>803</v>
      </c>
      <c r="G384" s="577" t="s">
        <v>20</v>
      </c>
      <c r="H384" s="578">
        <v>839.949</v>
      </c>
      <c r="I384" s="400"/>
      <c r="J384" s="573">
        <f>ROUND(I384*H384,2)</f>
        <v>0</v>
      </c>
      <c r="K384" s="574" t="s">
        <v>16</v>
      </c>
      <c r="L384" s="532" t="s">
        <v>740</v>
      </c>
      <c r="M384" s="151" t="s">
        <v>817</v>
      </c>
      <c r="N384" s="168" t="s">
        <v>194</v>
      </c>
    </row>
    <row r="385" spans="1:14" ht="12">
      <c r="A385" s="545"/>
      <c r="B385" s="120"/>
      <c r="C385" s="358"/>
      <c r="D385" s="549" t="s">
        <v>18</v>
      </c>
      <c r="E385" s="555"/>
      <c r="F385" s="557" t="s">
        <v>855</v>
      </c>
      <c r="G385" s="555"/>
      <c r="H385" s="558">
        <v>839.949</v>
      </c>
      <c r="I385" s="540"/>
      <c r="J385" s="358"/>
      <c r="K385" s="358"/>
      <c r="L385" s="544" t="s">
        <v>740</v>
      </c>
      <c r="M385" s="80" t="s">
        <v>817</v>
      </c>
      <c r="N385" s="126"/>
    </row>
    <row r="386" spans="1:14" ht="16.5" customHeight="1">
      <c r="A386" s="545"/>
      <c r="B386" s="120"/>
      <c r="C386" s="310" t="s">
        <v>856</v>
      </c>
      <c r="D386" s="310" t="s">
        <v>14</v>
      </c>
      <c r="E386" s="311" t="s">
        <v>809</v>
      </c>
      <c r="F386" s="312" t="s">
        <v>810</v>
      </c>
      <c r="G386" s="324" t="s">
        <v>19</v>
      </c>
      <c r="H386" s="533">
        <v>1519.374</v>
      </c>
      <c r="I386" s="313"/>
      <c r="J386" s="314">
        <f>ROUND(I386*H386,2)</f>
        <v>0</v>
      </c>
      <c r="K386" s="312" t="s">
        <v>16</v>
      </c>
      <c r="L386" s="532" t="s">
        <v>740</v>
      </c>
      <c r="M386" s="151" t="s">
        <v>817</v>
      </c>
      <c r="N386" s="168" t="s">
        <v>193</v>
      </c>
    </row>
    <row r="387" spans="1:14" ht="22.5">
      <c r="A387" s="545"/>
      <c r="B387" s="120"/>
      <c r="C387" s="355"/>
      <c r="D387" s="508" t="s">
        <v>18</v>
      </c>
      <c r="E387" s="356" t="s">
        <v>0</v>
      </c>
      <c r="F387" s="536" t="s">
        <v>136</v>
      </c>
      <c r="G387" s="355"/>
      <c r="H387" s="356" t="s">
        <v>0</v>
      </c>
      <c r="I387" s="537"/>
      <c r="J387" s="355"/>
      <c r="K387" s="355"/>
      <c r="L387" s="544" t="s">
        <v>740</v>
      </c>
      <c r="M387" s="80" t="s">
        <v>817</v>
      </c>
      <c r="N387" s="126"/>
    </row>
    <row r="388" spans="1:14" ht="12">
      <c r="A388" s="545"/>
      <c r="B388" s="120"/>
      <c r="C388" s="355"/>
      <c r="D388" s="508" t="s">
        <v>18</v>
      </c>
      <c r="E388" s="356" t="s">
        <v>0</v>
      </c>
      <c r="F388" s="536" t="s">
        <v>138</v>
      </c>
      <c r="G388" s="355"/>
      <c r="H388" s="356" t="s">
        <v>0</v>
      </c>
      <c r="I388" s="537"/>
      <c r="J388" s="355"/>
      <c r="K388" s="355"/>
      <c r="L388" s="544" t="s">
        <v>740</v>
      </c>
      <c r="M388" s="80" t="s">
        <v>817</v>
      </c>
      <c r="N388" s="126"/>
    </row>
    <row r="389" spans="1:14" ht="12">
      <c r="A389" s="545"/>
      <c r="B389" s="120"/>
      <c r="C389" s="355"/>
      <c r="D389" s="508" t="s">
        <v>18</v>
      </c>
      <c r="E389" s="356" t="s">
        <v>0</v>
      </c>
      <c r="F389" s="536" t="s">
        <v>47</v>
      </c>
      <c r="G389" s="355"/>
      <c r="H389" s="356" t="s">
        <v>0</v>
      </c>
      <c r="I389" s="537"/>
      <c r="J389" s="355"/>
      <c r="K389" s="355"/>
      <c r="L389" s="544" t="s">
        <v>740</v>
      </c>
      <c r="M389" s="80" t="s">
        <v>817</v>
      </c>
      <c r="N389" s="126"/>
    </row>
    <row r="390" spans="1:14" ht="12">
      <c r="A390" s="545"/>
      <c r="B390" s="120"/>
      <c r="C390" s="355"/>
      <c r="D390" s="508" t="s">
        <v>18</v>
      </c>
      <c r="E390" s="356" t="s">
        <v>0</v>
      </c>
      <c r="F390" s="536" t="s">
        <v>819</v>
      </c>
      <c r="G390" s="355"/>
      <c r="H390" s="356" t="s">
        <v>0</v>
      </c>
      <c r="I390" s="537"/>
      <c r="J390" s="355"/>
      <c r="K390" s="355"/>
      <c r="L390" s="544" t="s">
        <v>740</v>
      </c>
      <c r="M390" s="80" t="s">
        <v>817</v>
      </c>
      <c r="N390" s="126"/>
    </row>
    <row r="391" spans="1:14" ht="12">
      <c r="A391" s="545"/>
      <c r="B391" s="120"/>
      <c r="C391" s="358"/>
      <c r="D391" s="508" t="s">
        <v>18</v>
      </c>
      <c r="E391" s="359" t="s">
        <v>0</v>
      </c>
      <c r="F391" s="538" t="s">
        <v>820</v>
      </c>
      <c r="G391" s="358"/>
      <c r="H391" s="539">
        <v>311.93</v>
      </c>
      <c r="I391" s="540"/>
      <c r="J391" s="358"/>
      <c r="K391" s="358"/>
      <c r="L391" s="544" t="s">
        <v>740</v>
      </c>
      <c r="M391" s="80" t="s">
        <v>817</v>
      </c>
      <c r="N391" s="126"/>
    </row>
    <row r="392" spans="1:14" ht="12">
      <c r="A392" s="545"/>
      <c r="B392" s="120"/>
      <c r="C392" s="355"/>
      <c r="D392" s="508" t="s">
        <v>18</v>
      </c>
      <c r="E392" s="356" t="s">
        <v>0</v>
      </c>
      <c r="F392" s="536" t="s">
        <v>821</v>
      </c>
      <c r="G392" s="355"/>
      <c r="H392" s="356" t="s">
        <v>0</v>
      </c>
      <c r="I392" s="537"/>
      <c r="J392" s="355"/>
      <c r="K392" s="355"/>
      <c r="L392" s="544" t="s">
        <v>740</v>
      </c>
      <c r="M392" s="80" t="s">
        <v>817</v>
      </c>
      <c r="N392" s="126"/>
    </row>
    <row r="393" spans="1:14" ht="12">
      <c r="A393" s="545"/>
      <c r="B393" s="120"/>
      <c r="C393" s="358"/>
      <c r="D393" s="508" t="s">
        <v>18</v>
      </c>
      <c r="E393" s="359" t="s">
        <v>0</v>
      </c>
      <c r="F393" s="538" t="s">
        <v>822</v>
      </c>
      <c r="G393" s="358"/>
      <c r="H393" s="539">
        <v>6.43</v>
      </c>
      <c r="I393" s="540"/>
      <c r="J393" s="358"/>
      <c r="K393" s="358"/>
      <c r="L393" s="544" t="s">
        <v>740</v>
      </c>
      <c r="M393" s="80" t="s">
        <v>817</v>
      </c>
      <c r="N393" s="126"/>
    </row>
    <row r="394" spans="1:14" ht="12">
      <c r="A394" s="545"/>
      <c r="B394" s="120"/>
      <c r="C394" s="355"/>
      <c r="D394" s="508" t="s">
        <v>18</v>
      </c>
      <c r="E394" s="356" t="s">
        <v>0</v>
      </c>
      <c r="F394" s="536" t="s">
        <v>823</v>
      </c>
      <c r="G394" s="355"/>
      <c r="H394" s="356" t="s">
        <v>0</v>
      </c>
      <c r="I394" s="537"/>
      <c r="J394" s="355"/>
      <c r="K394" s="355"/>
      <c r="L394" s="544" t="s">
        <v>740</v>
      </c>
      <c r="M394" s="80" t="s">
        <v>817</v>
      </c>
      <c r="N394" s="126"/>
    </row>
    <row r="395" spans="1:14" ht="12">
      <c r="A395" s="545"/>
      <c r="B395" s="120"/>
      <c r="C395" s="358"/>
      <c r="D395" s="508" t="s">
        <v>18</v>
      </c>
      <c r="E395" s="359" t="s">
        <v>0</v>
      </c>
      <c r="F395" s="538" t="s">
        <v>824</v>
      </c>
      <c r="G395" s="358"/>
      <c r="H395" s="539">
        <v>29.33</v>
      </c>
      <c r="I395" s="540"/>
      <c r="J395" s="358"/>
      <c r="K395" s="358"/>
      <c r="L395" s="544" t="s">
        <v>740</v>
      </c>
      <c r="M395" s="80" t="s">
        <v>817</v>
      </c>
      <c r="N395" s="126"/>
    </row>
    <row r="396" spans="1:14" ht="12">
      <c r="A396" s="545"/>
      <c r="B396" s="120"/>
      <c r="C396" s="355"/>
      <c r="D396" s="508" t="s">
        <v>18</v>
      </c>
      <c r="E396" s="356" t="s">
        <v>0</v>
      </c>
      <c r="F396" s="536" t="s">
        <v>825</v>
      </c>
      <c r="G396" s="355"/>
      <c r="H396" s="356" t="s">
        <v>0</v>
      </c>
      <c r="I396" s="537"/>
      <c r="J396" s="355"/>
      <c r="K396" s="355"/>
      <c r="L396" s="544" t="s">
        <v>740</v>
      </c>
      <c r="M396" s="80" t="s">
        <v>817</v>
      </c>
      <c r="N396" s="126"/>
    </row>
    <row r="397" spans="1:14" ht="12">
      <c r="A397" s="545"/>
      <c r="B397" s="120"/>
      <c r="C397" s="358"/>
      <c r="D397" s="508" t="s">
        <v>18</v>
      </c>
      <c r="E397" s="359" t="s">
        <v>0</v>
      </c>
      <c r="F397" s="538" t="s">
        <v>826</v>
      </c>
      <c r="G397" s="358"/>
      <c r="H397" s="539">
        <v>42.535</v>
      </c>
      <c r="I397" s="540"/>
      <c r="J397" s="358"/>
      <c r="K397" s="358"/>
      <c r="L397" s="544" t="s">
        <v>740</v>
      </c>
      <c r="M397" s="80" t="s">
        <v>817</v>
      </c>
      <c r="N397" s="126"/>
    </row>
    <row r="398" spans="1:14" ht="12">
      <c r="A398" s="545"/>
      <c r="B398" s="120"/>
      <c r="C398" s="355"/>
      <c r="D398" s="508" t="s">
        <v>18</v>
      </c>
      <c r="E398" s="356" t="s">
        <v>0</v>
      </c>
      <c r="F398" s="536" t="s">
        <v>827</v>
      </c>
      <c r="G398" s="355"/>
      <c r="H398" s="356" t="s">
        <v>0</v>
      </c>
      <c r="I398" s="537"/>
      <c r="J398" s="355"/>
      <c r="K398" s="355"/>
      <c r="L398" s="544" t="s">
        <v>740</v>
      </c>
      <c r="M398" s="80" t="s">
        <v>817</v>
      </c>
      <c r="N398" s="126"/>
    </row>
    <row r="399" spans="1:14" ht="12">
      <c r="A399" s="545"/>
      <c r="B399" s="120"/>
      <c r="C399" s="358"/>
      <c r="D399" s="508" t="s">
        <v>18</v>
      </c>
      <c r="E399" s="359" t="s">
        <v>0</v>
      </c>
      <c r="F399" s="538" t="s">
        <v>828</v>
      </c>
      <c r="G399" s="358"/>
      <c r="H399" s="539">
        <v>86.26</v>
      </c>
      <c r="I399" s="540"/>
      <c r="J399" s="358"/>
      <c r="K399" s="358"/>
      <c r="L399" s="544" t="s">
        <v>740</v>
      </c>
      <c r="M399" s="80" t="s">
        <v>817</v>
      </c>
      <c r="N399" s="126"/>
    </row>
    <row r="400" spans="1:14" ht="12">
      <c r="A400" s="545"/>
      <c r="B400" s="120"/>
      <c r="C400" s="355"/>
      <c r="D400" s="508" t="s">
        <v>18</v>
      </c>
      <c r="E400" s="356" t="s">
        <v>0</v>
      </c>
      <c r="F400" s="536" t="s">
        <v>829</v>
      </c>
      <c r="G400" s="355"/>
      <c r="H400" s="356" t="s">
        <v>0</v>
      </c>
      <c r="I400" s="537"/>
      <c r="J400" s="355"/>
      <c r="K400" s="355"/>
      <c r="L400" s="544" t="s">
        <v>740</v>
      </c>
      <c r="M400" s="80" t="s">
        <v>817</v>
      </c>
      <c r="N400" s="126"/>
    </row>
    <row r="401" spans="1:14" ht="12">
      <c r="A401" s="545"/>
      <c r="B401" s="120"/>
      <c r="C401" s="358"/>
      <c r="D401" s="508" t="s">
        <v>18</v>
      </c>
      <c r="E401" s="359" t="s">
        <v>0</v>
      </c>
      <c r="F401" s="538" t="s">
        <v>830</v>
      </c>
      <c r="G401" s="358"/>
      <c r="H401" s="539">
        <v>17.68</v>
      </c>
      <c r="I401" s="540"/>
      <c r="J401" s="358"/>
      <c r="K401" s="358"/>
      <c r="L401" s="544" t="s">
        <v>740</v>
      </c>
      <c r="M401" s="80" t="s">
        <v>817</v>
      </c>
      <c r="N401" s="126"/>
    </row>
    <row r="402" spans="1:14" ht="12">
      <c r="A402" s="545"/>
      <c r="B402" s="120"/>
      <c r="C402" s="355"/>
      <c r="D402" s="508" t="s">
        <v>18</v>
      </c>
      <c r="E402" s="356" t="s">
        <v>0</v>
      </c>
      <c r="F402" s="536" t="s">
        <v>831</v>
      </c>
      <c r="G402" s="355"/>
      <c r="H402" s="356" t="s">
        <v>0</v>
      </c>
      <c r="I402" s="537"/>
      <c r="J402" s="355"/>
      <c r="K402" s="355"/>
      <c r="L402" s="544" t="s">
        <v>740</v>
      </c>
      <c r="M402" s="80" t="s">
        <v>817</v>
      </c>
      <c r="N402" s="126"/>
    </row>
    <row r="403" spans="1:14" ht="12">
      <c r="A403" s="545"/>
      <c r="B403" s="120"/>
      <c r="C403" s="355"/>
      <c r="D403" s="508" t="s">
        <v>18</v>
      </c>
      <c r="E403" s="356" t="s">
        <v>0</v>
      </c>
      <c r="F403" s="536" t="s">
        <v>807</v>
      </c>
      <c r="G403" s="355"/>
      <c r="H403" s="356" t="s">
        <v>0</v>
      </c>
      <c r="I403" s="537"/>
      <c r="J403" s="355"/>
      <c r="K403" s="355"/>
      <c r="L403" s="544" t="s">
        <v>740</v>
      </c>
      <c r="M403" s="80" t="s">
        <v>817</v>
      </c>
      <c r="N403" s="126"/>
    </row>
    <row r="404" spans="1:14" ht="12">
      <c r="A404" s="545"/>
      <c r="B404" s="120"/>
      <c r="C404" s="358"/>
      <c r="D404" s="508" t="s">
        <v>18</v>
      </c>
      <c r="E404" s="359" t="s">
        <v>0</v>
      </c>
      <c r="F404" s="538" t="s">
        <v>832</v>
      </c>
      <c r="G404" s="358"/>
      <c r="H404" s="539">
        <v>411.41</v>
      </c>
      <c r="I404" s="540"/>
      <c r="J404" s="358"/>
      <c r="K404" s="358"/>
      <c r="L404" s="544" t="s">
        <v>740</v>
      </c>
      <c r="M404" s="80" t="s">
        <v>817</v>
      </c>
      <c r="N404" s="126"/>
    </row>
    <row r="405" spans="1:14" ht="12">
      <c r="A405" s="545"/>
      <c r="B405" s="120"/>
      <c r="C405" s="355"/>
      <c r="D405" s="508" t="s">
        <v>18</v>
      </c>
      <c r="E405" s="356" t="s">
        <v>0</v>
      </c>
      <c r="F405" s="536" t="s">
        <v>833</v>
      </c>
      <c r="G405" s="355"/>
      <c r="H405" s="356" t="s">
        <v>0</v>
      </c>
      <c r="I405" s="537"/>
      <c r="J405" s="355"/>
      <c r="K405" s="355"/>
      <c r="L405" s="544" t="s">
        <v>740</v>
      </c>
      <c r="M405" s="80" t="s">
        <v>817</v>
      </c>
      <c r="N405" s="126"/>
    </row>
    <row r="406" spans="1:14" ht="12">
      <c r="A406" s="545"/>
      <c r="B406" s="120"/>
      <c r="C406" s="358"/>
      <c r="D406" s="508" t="s">
        <v>18</v>
      </c>
      <c r="E406" s="359" t="s">
        <v>0</v>
      </c>
      <c r="F406" s="538" t="s">
        <v>834</v>
      </c>
      <c r="G406" s="358"/>
      <c r="H406" s="539">
        <v>307.24</v>
      </c>
      <c r="I406" s="540"/>
      <c r="J406" s="358"/>
      <c r="K406" s="358"/>
      <c r="L406" s="544" t="s">
        <v>740</v>
      </c>
      <c r="M406" s="80" t="s">
        <v>817</v>
      </c>
      <c r="N406" s="126"/>
    </row>
    <row r="407" spans="1:14" ht="12">
      <c r="A407" s="545"/>
      <c r="B407" s="120"/>
      <c r="C407" s="355"/>
      <c r="D407" s="508" t="s">
        <v>18</v>
      </c>
      <c r="E407" s="356" t="s">
        <v>0</v>
      </c>
      <c r="F407" s="536" t="s">
        <v>835</v>
      </c>
      <c r="G407" s="355"/>
      <c r="H407" s="356" t="s">
        <v>0</v>
      </c>
      <c r="I407" s="537"/>
      <c r="J407" s="355"/>
      <c r="K407" s="355"/>
      <c r="L407" s="544" t="s">
        <v>740</v>
      </c>
      <c r="M407" s="80" t="s">
        <v>817</v>
      </c>
      <c r="N407" s="126"/>
    </row>
    <row r="408" spans="1:14" ht="12">
      <c r="A408" s="545"/>
      <c r="B408" s="120"/>
      <c r="C408" s="355"/>
      <c r="D408" s="508" t="s">
        <v>18</v>
      </c>
      <c r="E408" s="356" t="s">
        <v>0</v>
      </c>
      <c r="F408" s="536" t="s">
        <v>807</v>
      </c>
      <c r="G408" s="355"/>
      <c r="H408" s="356" t="s">
        <v>0</v>
      </c>
      <c r="I408" s="537"/>
      <c r="J408" s="355"/>
      <c r="K408" s="355"/>
      <c r="L408" s="544" t="s">
        <v>740</v>
      </c>
      <c r="M408" s="80" t="s">
        <v>817</v>
      </c>
      <c r="N408" s="126"/>
    </row>
    <row r="409" spans="1:14" ht="12">
      <c r="A409" s="545"/>
      <c r="B409" s="120"/>
      <c r="C409" s="358"/>
      <c r="D409" s="508" t="s">
        <v>18</v>
      </c>
      <c r="E409" s="359" t="s">
        <v>0</v>
      </c>
      <c r="F409" s="538" t="s">
        <v>836</v>
      </c>
      <c r="G409" s="358"/>
      <c r="H409" s="539">
        <v>88.16</v>
      </c>
      <c r="I409" s="540"/>
      <c r="J409" s="358"/>
      <c r="K409" s="358"/>
      <c r="L409" s="544" t="s">
        <v>740</v>
      </c>
      <c r="M409" s="80" t="s">
        <v>817</v>
      </c>
      <c r="N409" s="126"/>
    </row>
    <row r="410" spans="1:14" ht="12">
      <c r="A410" s="545"/>
      <c r="B410" s="120"/>
      <c r="C410" s="355"/>
      <c r="D410" s="508" t="s">
        <v>18</v>
      </c>
      <c r="E410" s="356" t="s">
        <v>0</v>
      </c>
      <c r="F410" s="536" t="s">
        <v>833</v>
      </c>
      <c r="G410" s="355"/>
      <c r="H410" s="356" t="s">
        <v>0</v>
      </c>
      <c r="I410" s="537"/>
      <c r="J410" s="355"/>
      <c r="K410" s="355"/>
      <c r="L410" s="544" t="s">
        <v>740</v>
      </c>
      <c r="M410" s="80" t="s">
        <v>817</v>
      </c>
      <c r="N410" s="126"/>
    </row>
    <row r="411" spans="1:14" ht="12">
      <c r="A411" s="545"/>
      <c r="B411" s="120"/>
      <c r="C411" s="358"/>
      <c r="D411" s="508" t="s">
        <v>18</v>
      </c>
      <c r="E411" s="359" t="s">
        <v>0</v>
      </c>
      <c r="F411" s="538" t="s">
        <v>837</v>
      </c>
      <c r="G411" s="358"/>
      <c r="H411" s="539">
        <v>36.59</v>
      </c>
      <c r="I411" s="540"/>
      <c r="J411" s="358"/>
      <c r="K411" s="358"/>
      <c r="L411" s="544" t="s">
        <v>740</v>
      </c>
      <c r="M411" s="80" t="s">
        <v>817</v>
      </c>
      <c r="N411" s="126"/>
    </row>
    <row r="412" spans="1:14" ht="12">
      <c r="A412" s="545"/>
      <c r="B412" s="120"/>
      <c r="C412" s="355"/>
      <c r="D412" s="508" t="s">
        <v>18</v>
      </c>
      <c r="E412" s="356" t="s">
        <v>0</v>
      </c>
      <c r="F412" s="536" t="s">
        <v>838</v>
      </c>
      <c r="G412" s="355"/>
      <c r="H412" s="356" t="s">
        <v>0</v>
      </c>
      <c r="I412" s="537"/>
      <c r="J412" s="355"/>
      <c r="K412" s="355"/>
      <c r="L412" s="544" t="s">
        <v>740</v>
      </c>
      <c r="M412" s="80" t="s">
        <v>817</v>
      </c>
      <c r="N412" s="126"/>
    </row>
    <row r="413" spans="1:14" ht="12">
      <c r="A413" s="545"/>
      <c r="B413" s="120"/>
      <c r="C413" s="355"/>
      <c r="D413" s="508" t="s">
        <v>18</v>
      </c>
      <c r="E413" s="356" t="s">
        <v>0</v>
      </c>
      <c r="F413" s="536" t="s">
        <v>807</v>
      </c>
      <c r="G413" s="355"/>
      <c r="H413" s="356" t="s">
        <v>0</v>
      </c>
      <c r="I413" s="537"/>
      <c r="J413" s="355"/>
      <c r="K413" s="355"/>
      <c r="L413" s="544" t="s">
        <v>740</v>
      </c>
      <c r="M413" s="80" t="s">
        <v>817</v>
      </c>
      <c r="N413" s="126"/>
    </row>
    <row r="414" spans="1:14" ht="12">
      <c r="A414" s="545"/>
      <c r="B414" s="120"/>
      <c r="C414" s="358"/>
      <c r="D414" s="508" t="s">
        <v>18</v>
      </c>
      <c r="E414" s="359" t="s">
        <v>0</v>
      </c>
      <c r="F414" s="538" t="s">
        <v>839</v>
      </c>
      <c r="G414" s="358"/>
      <c r="H414" s="539">
        <v>10.52</v>
      </c>
      <c r="I414" s="540"/>
      <c r="J414" s="358"/>
      <c r="K414" s="358"/>
      <c r="L414" s="544" t="s">
        <v>740</v>
      </c>
      <c r="M414" s="80" t="s">
        <v>817</v>
      </c>
      <c r="N414" s="126"/>
    </row>
    <row r="415" spans="1:14" ht="12">
      <c r="A415" s="545"/>
      <c r="B415" s="120"/>
      <c r="C415" s="355"/>
      <c r="D415" s="508" t="s">
        <v>18</v>
      </c>
      <c r="E415" s="356" t="s">
        <v>0</v>
      </c>
      <c r="F415" s="536" t="s">
        <v>840</v>
      </c>
      <c r="G415" s="355"/>
      <c r="H415" s="356" t="s">
        <v>0</v>
      </c>
      <c r="I415" s="537"/>
      <c r="J415" s="355"/>
      <c r="K415" s="355"/>
      <c r="L415" s="544" t="s">
        <v>740</v>
      </c>
      <c r="M415" s="80" t="s">
        <v>817</v>
      </c>
      <c r="N415" s="126"/>
    </row>
    <row r="416" spans="1:14" ht="12">
      <c r="A416" s="545"/>
      <c r="B416" s="120"/>
      <c r="C416" s="355"/>
      <c r="D416" s="508" t="s">
        <v>18</v>
      </c>
      <c r="E416" s="356" t="s">
        <v>0</v>
      </c>
      <c r="F416" s="536" t="s">
        <v>806</v>
      </c>
      <c r="G416" s="355"/>
      <c r="H416" s="356" t="s">
        <v>0</v>
      </c>
      <c r="I416" s="537"/>
      <c r="J416" s="355"/>
      <c r="K416" s="355"/>
      <c r="L416" s="544" t="s">
        <v>740</v>
      </c>
      <c r="M416" s="80" t="s">
        <v>817</v>
      </c>
      <c r="N416" s="126"/>
    </row>
    <row r="417" spans="1:14" ht="12">
      <c r="A417" s="545"/>
      <c r="B417" s="120"/>
      <c r="C417" s="358"/>
      <c r="D417" s="508" t="s">
        <v>18</v>
      </c>
      <c r="E417" s="359" t="s">
        <v>0</v>
      </c>
      <c r="F417" s="538" t="s">
        <v>841</v>
      </c>
      <c r="G417" s="358"/>
      <c r="H417" s="539">
        <v>19.19</v>
      </c>
      <c r="I417" s="540"/>
      <c r="J417" s="358"/>
      <c r="K417" s="358"/>
      <c r="L417" s="544" t="s">
        <v>740</v>
      </c>
      <c r="M417" s="80" t="s">
        <v>817</v>
      </c>
      <c r="N417" s="126"/>
    </row>
    <row r="418" spans="1:14" ht="12">
      <c r="A418" s="545"/>
      <c r="B418" s="120"/>
      <c r="C418" s="355"/>
      <c r="D418" s="508" t="s">
        <v>18</v>
      </c>
      <c r="E418" s="356" t="s">
        <v>0</v>
      </c>
      <c r="F418" s="536" t="s">
        <v>807</v>
      </c>
      <c r="G418" s="355"/>
      <c r="H418" s="356" t="s">
        <v>0</v>
      </c>
      <c r="I418" s="537"/>
      <c r="J418" s="355"/>
      <c r="K418" s="355"/>
      <c r="L418" s="544" t="s">
        <v>740</v>
      </c>
      <c r="M418" s="80" t="s">
        <v>817</v>
      </c>
      <c r="N418" s="126"/>
    </row>
    <row r="419" spans="1:14" ht="12">
      <c r="A419" s="545"/>
      <c r="B419" s="120"/>
      <c r="C419" s="358"/>
      <c r="D419" s="508" t="s">
        <v>18</v>
      </c>
      <c r="E419" s="359" t="s">
        <v>0</v>
      </c>
      <c r="F419" s="538" t="s">
        <v>842</v>
      </c>
      <c r="G419" s="358"/>
      <c r="H419" s="539">
        <v>38.17</v>
      </c>
      <c r="I419" s="540"/>
      <c r="J419" s="358"/>
      <c r="K419" s="358"/>
      <c r="L419" s="544" t="s">
        <v>740</v>
      </c>
      <c r="M419" s="80" t="s">
        <v>817</v>
      </c>
      <c r="N419" s="126"/>
    </row>
    <row r="420" spans="1:14" ht="12">
      <c r="A420" s="545"/>
      <c r="B420" s="120"/>
      <c r="C420" s="355"/>
      <c r="D420" s="508" t="s">
        <v>18</v>
      </c>
      <c r="E420" s="356" t="s">
        <v>0</v>
      </c>
      <c r="F420" s="536" t="s">
        <v>833</v>
      </c>
      <c r="G420" s="355"/>
      <c r="H420" s="356" t="s">
        <v>0</v>
      </c>
      <c r="I420" s="537"/>
      <c r="J420" s="355"/>
      <c r="K420" s="355"/>
      <c r="L420" s="544" t="s">
        <v>740</v>
      </c>
      <c r="M420" s="80" t="s">
        <v>817</v>
      </c>
      <c r="N420" s="126"/>
    </row>
    <row r="421" spans="1:14" ht="12">
      <c r="A421" s="545"/>
      <c r="B421" s="120"/>
      <c r="C421" s="358"/>
      <c r="D421" s="508" t="s">
        <v>18</v>
      </c>
      <c r="E421" s="359" t="s">
        <v>0</v>
      </c>
      <c r="F421" s="538" t="s">
        <v>843</v>
      </c>
      <c r="G421" s="358"/>
      <c r="H421" s="539">
        <v>37.57</v>
      </c>
      <c r="I421" s="540"/>
      <c r="J421" s="358"/>
      <c r="K421" s="358"/>
      <c r="L421" s="544" t="s">
        <v>740</v>
      </c>
      <c r="M421" s="80" t="s">
        <v>817</v>
      </c>
      <c r="N421" s="126"/>
    </row>
    <row r="422" spans="1:14" ht="12">
      <c r="A422" s="545"/>
      <c r="B422" s="120"/>
      <c r="C422" s="392"/>
      <c r="D422" s="508" t="s">
        <v>18</v>
      </c>
      <c r="E422" s="393" t="s">
        <v>0</v>
      </c>
      <c r="F422" s="563" t="s">
        <v>26</v>
      </c>
      <c r="G422" s="564"/>
      <c r="H422" s="565">
        <v>1443.015</v>
      </c>
      <c r="I422" s="562"/>
      <c r="J422" s="392"/>
      <c r="K422" s="392"/>
      <c r="L422" s="544" t="s">
        <v>740</v>
      </c>
      <c r="M422" s="80" t="s">
        <v>817</v>
      </c>
      <c r="N422" s="126"/>
    </row>
    <row r="423" spans="1:14" ht="12">
      <c r="A423" s="545"/>
      <c r="B423" s="120"/>
      <c r="C423" s="358"/>
      <c r="D423" s="508" t="s">
        <v>18</v>
      </c>
      <c r="E423" s="359" t="s">
        <v>0</v>
      </c>
      <c r="F423" s="557" t="s">
        <v>857</v>
      </c>
      <c r="G423" s="555"/>
      <c r="H423" s="558">
        <v>76.359</v>
      </c>
      <c r="I423" s="540"/>
      <c r="J423" s="358"/>
      <c r="K423" s="358"/>
      <c r="L423" s="544" t="s">
        <v>740</v>
      </c>
      <c r="M423" s="80" t="s">
        <v>817</v>
      </c>
      <c r="N423" s="126"/>
    </row>
    <row r="424" spans="1:14" ht="12">
      <c r="A424" s="545"/>
      <c r="B424" s="120"/>
      <c r="C424" s="361"/>
      <c r="D424" s="508" t="s">
        <v>18</v>
      </c>
      <c r="E424" s="362" t="s">
        <v>0</v>
      </c>
      <c r="F424" s="566" t="s">
        <v>22</v>
      </c>
      <c r="G424" s="567"/>
      <c r="H424" s="559">
        <v>1519.374</v>
      </c>
      <c r="I424" s="542"/>
      <c r="J424" s="361"/>
      <c r="K424" s="361"/>
      <c r="L424" s="544" t="s">
        <v>740</v>
      </c>
      <c r="M424" s="80" t="s">
        <v>817</v>
      </c>
      <c r="N424" s="126"/>
    </row>
    <row r="425" spans="1:14" ht="24">
      <c r="A425" s="545"/>
      <c r="B425" s="120"/>
      <c r="C425" s="310" t="s">
        <v>858</v>
      </c>
      <c r="D425" s="310" t="s">
        <v>14</v>
      </c>
      <c r="E425" s="311" t="s">
        <v>812</v>
      </c>
      <c r="F425" s="312" t="s">
        <v>813</v>
      </c>
      <c r="G425" s="324" t="s">
        <v>29</v>
      </c>
      <c r="H425" s="533">
        <v>64.488</v>
      </c>
      <c r="I425" s="313"/>
      <c r="J425" s="314">
        <f>ROUND(I425*H425,2)</f>
        <v>0</v>
      </c>
      <c r="K425" s="312" t="s">
        <v>16</v>
      </c>
      <c r="L425" s="532" t="s">
        <v>740</v>
      </c>
      <c r="M425" s="151" t="s">
        <v>817</v>
      </c>
      <c r="N425" s="168" t="s">
        <v>193</v>
      </c>
    </row>
    <row r="426" spans="1:14" ht="12" thickBot="1">
      <c r="A426" s="545"/>
      <c r="B426" s="120"/>
      <c r="C426" s="65"/>
      <c r="D426" s="65"/>
      <c r="E426" s="65"/>
      <c r="F426" s="65"/>
      <c r="G426" s="65"/>
      <c r="H426" s="65"/>
      <c r="I426" s="100"/>
      <c r="J426" s="65"/>
      <c r="N426" s="126"/>
    </row>
    <row r="427" spans="2:21" ht="12" customHeight="1">
      <c r="B427" s="101"/>
      <c r="C427" s="103"/>
      <c r="D427" s="102" t="s">
        <v>5</v>
      </c>
      <c r="E427" s="103"/>
      <c r="F427" s="103"/>
      <c r="G427" s="103"/>
      <c r="H427" s="103"/>
      <c r="I427" s="104"/>
      <c r="J427" s="103"/>
      <c r="K427" s="103"/>
      <c r="L427" s="103"/>
      <c r="M427" s="103"/>
      <c r="N427" s="105"/>
      <c r="T427" s="1"/>
      <c r="U427" s="1"/>
    </row>
    <row r="428" spans="1:23" s="2" customFormat="1" ht="16.5" customHeight="1">
      <c r="A428" s="613"/>
      <c r="B428" s="106"/>
      <c r="C428" s="612"/>
      <c r="D428" s="612"/>
      <c r="E428" s="710" t="s">
        <v>134</v>
      </c>
      <c r="F428" s="711"/>
      <c r="G428" s="711"/>
      <c r="H428" s="711"/>
      <c r="I428" s="82"/>
      <c r="J428" s="612"/>
      <c r="K428" s="612"/>
      <c r="L428" s="65"/>
      <c r="M428" s="65"/>
      <c r="N428" s="126"/>
      <c r="O428" s="613"/>
      <c r="P428" s="613"/>
      <c r="Q428" s="613"/>
      <c r="R428" s="613"/>
      <c r="S428" s="613"/>
      <c r="T428" s="613"/>
      <c r="U428" s="613"/>
      <c r="V428" s="613"/>
      <c r="W428" s="613"/>
    </row>
    <row r="429" spans="1:23" s="2" customFormat="1" ht="12" customHeight="1">
      <c r="A429" s="613"/>
      <c r="B429" s="106"/>
      <c r="C429" s="612"/>
      <c r="D429" s="83" t="s">
        <v>7</v>
      </c>
      <c r="E429" s="612"/>
      <c r="F429" s="612"/>
      <c r="G429" s="612"/>
      <c r="H429" s="612"/>
      <c r="I429" s="82"/>
      <c r="J429" s="612"/>
      <c r="K429" s="612"/>
      <c r="L429" s="65"/>
      <c r="M429" s="65"/>
      <c r="N429" s="126"/>
      <c r="O429" s="613"/>
      <c r="P429" s="613"/>
      <c r="Q429" s="613"/>
      <c r="R429" s="613"/>
      <c r="S429" s="613"/>
      <c r="T429" s="613"/>
      <c r="U429" s="613"/>
      <c r="V429" s="613"/>
      <c r="W429" s="613"/>
    </row>
    <row r="430" spans="1:23" s="2" customFormat="1" ht="16.5" customHeight="1">
      <c r="A430" s="613"/>
      <c r="B430" s="106"/>
      <c r="C430" s="612"/>
      <c r="D430" s="612"/>
      <c r="E430" s="712" t="s">
        <v>1012</v>
      </c>
      <c r="F430" s="711"/>
      <c r="G430" s="711"/>
      <c r="H430" s="711"/>
      <c r="I430" s="82"/>
      <c r="J430" s="612"/>
      <c r="K430" s="612"/>
      <c r="L430" s="65"/>
      <c r="M430" s="65"/>
      <c r="N430" s="126"/>
      <c r="O430" s="613"/>
      <c r="P430" s="613"/>
      <c r="Q430" s="613"/>
      <c r="R430" s="613"/>
      <c r="S430" s="613"/>
      <c r="T430" s="613"/>
      <c r="U430" s="613"/>
      <c r="V430" s="613"/>
      <c r="W430" s="613"/>
    </row>
    <row r="431" spans="1:23" s="2" customFormat="1" ht="12">
      <c r="A431" s="613"/>
      <c r="B431" s="106"/>
      <c r="C431" s="612"/>
      <c r="D431" s="612"/>
      <c r="E431" s="612"/>
      <c r="F431" s="612"/>
      <c r="G431" s="612"/>
      <c r="H431" s="612"/>
      <c r="I431" s="82"/>
      <c r="J431" s="612"/>
      <c r="K431" s="612"/>
      <c r="L431" s="65"/>
      <c r="M431" s="65"/>
      <c r="N431" s="126"/>
      <c r="O431" s="613"/>
      <c r="P431" s="613"/>
      <c r="Q431" s="613"/>
      <c r="R431" s="613"/>
      <c r="S431" s="613"/>
      <c r="T431" s="613"/>
      <c r="U431" s="613"/>
      <c r="V431" s="613"/>
      <c r="W431" s="613"/>
    </row>
    <row r="432" spans="1:65" s="2" customFormat="1" ht="24">
      <c r="A432" s="613"/>
      <c r="B432" s="339"/>
      <c r="C432" s="169" t="s">
        <v>207</v>
      </c>
      <c r="D432" s="169" t="s">
        <v>14</v>
      </c>
      <c r="E432" s="170" t="s">
        <v>898</v>
      </c>
      <c r="F432" s="171" t="s">
        <v>899</v>
      </c>
      <c r="G432" s="172" t="s">
        <v>24</v>
      </c>
      <c r="H432" s="173">
        <v>99.988</v>
      </c>
      <c r="I432" s="174"/>
      <c r="J432" s="175">
        <f>ROUND(I432*H432,2)</f>
        <v>0</v>
      </c>
      <c r="K432" s="171" t="s">
        <v>0</v>
      </c>
      <c r="L432" s="532" t="s">
        <v>740</v>
      </c>
      <c r="M432" s="151" t="s">
        <v>900</v>
      </c>
      <c r="N432" s="168" t="s">
        <v>206</v>
      </c>
      <c r="S432" s="613"/>
      <c r="T432" s="612"/>
      <c r="U432" s="612"/>
      <c r="V432" s="613"/>
      <c r="W432" s="613"/>
      <c r="X432" s="613"/>
      <c r="Y432" s="613"/>
      <c r="Z432" s="613"/>
      <c r="AA432" s="613"/>
      <c r="AB432" s="613"/>
      <c r="AC432" s="613"/>
      <c r="AD432" s="613"/>
      <c r="AE432" s="613"/>
      <c r="AR432" s="20"/>
      <c r="AT432" s="20"/>
      <c r="AU432" s="20"/>
      <c r="AY432" s="8"/>
      <c r="BE432" s="21"/>
      <c r="BF432" s="21"/>
      <c r="BG432" s="21"/>
      <c r="BH432" s="21"/>
      <c r="BI432" s="21"/>
      <c r="BJ432" s="8"/>
      <c r="BK432" s="21"/>
      <c r="BL432" s="8"/>
      <c r="BM432" s="20"/>
    </row>
    <row r="433" spans="1:65" s="2" customFormat="1" ht="24">
      <c r="A433" s="613"/>
      <c r="B433" s="339"/>
      <c r="C433" s="169" t="s">
        <v>207</v>
      </c>
      <c r="D433" s="169" t="s">
        <v>14</v>
      </c>
      <c r="E433" s="170" t="s">
        <v>901</v>
      </c>
      <c r="F433" s="171" t="s">
        <v>902</v>
      </c>
      <c r="G433" s="172" t="s">
        <v>24</v>
      </c>
      <c r="H433" s="173">
        <v>22.869</v>
      </c>
      <c r="I433" s="174"/>
      <c r="J433" s="175">
        <f>ROUND(I433*H433,2)</f>
        <v>0</v>
      </c>
      <c r="K433" s="171" t="s">
        <v>0</v>
      </c>
      <c r="L433" s="532" t="s">
        <v>740</v>
      </c>
      <c r="M433" s="151" t="s">
        <v>900</v>
      </c>
      <c r="N433" s="168" t="s">
        <v>206</v>
      </c>
      <c r="S433" s="613"/>
      <c r="T433" s="612"/>
      <c r="U433" s="612"/>
      <c r="V433" s="613"/>
      <c r="W433" s="613"/>
      <c r="X433" s="613"/>
      <c r="Y433" s="613"/>
      <c r="Z433" s="613"/>
      <c r="AA433" s="613"/>
      <c r="AB433" s="613"/>
      <c r="AC433" s="613"/>
      <c r="AD433" s="613"/>
      <c r="AE433" s="613"/>
      <c r="AR433" s="20"/>
      <c r="AT433" s="20"/>
      <c r="AU433" s="20"/>
      <c r="AY433" s="8"/>
      <c r="BE433" s="21"/>
      <c r="BF433" s="21"/>
      <c r="BG433" s="21"/>
      <c r="BH433" s="21"/>
      <c r="BI433" s="21"/>
      <c r="BJ433" s="8"/>
      <c r="BK433" s="21"/>
      <c r="BL433" s="8"/>
      <c r="BM433" s="20"/>
    </row>
    <row r="434" spans="1:57" s="2" customFormat="1" ht="21.75" customHeight="1">
      <c r="A434" s="613"/>
      <c r="B434" s="108"/>
      <c r="C434" s="592" t="s">
        <v>627</v>
      </c>
      <c r="D434" s="592" t="s">
        <v>14</v>
      </c>
      <c r="E434" s="593" t="s">
        <v>903</v>
      </c>
      <c r="F434" s="594" t="s">
        <v>904</v>
      </c>
      <c r="G434" s="595" t="s">
        <v>24</v>
      </c>
      <c r="H434" s="580">
        <v>222.845</v>
      </c>
      <c r="I434" s="17"/>
      <c r="J434" s="607">
        <f>ROUND(I434*H434,2)</f>
        <v>0</v>
      </c>
      <c r="K434" s="594" t="s">
        <v>16</v>
      </c>
      <c r="L434" s="532" t="s">
        <v>740</v>
      </c>
      <c r="M434" s="151" t="s">
        <v>900</v>
      </c>
      <c r="N434" s="168" t="s">
        <v>194</v>
      </c>
      <c r="O434" s="613"/>
      <c r="P434" s="613"/>
      <c r="Q434" s="613"/>
      <c r="R434" s="613"/>
      <c r="S434" s="613"/>
      <c r="T434" s="613"/>
      <c r="U434" s="613"/>
      <c r="V434" s="613"/>
      <c r="W434" s="613"/>
      <c r="AJ434" s="20" t="s">
        <v>228</v>
      </c>
      <c r="AL434" s="20" t="s">
        <v>14</v>
      </c>
      <c r="AM434" s="20" t="s">
        <v>219</v>
      </c>
      <c r="AQ434" s="8" t="s">
        <v>220</v>
      </c>
      <c r="AW434" s="21">
        <f>IF(N434="základní",J434,0)</f>
        <v>0</v>
      </c>
      <c r="AX434" s="21">
        <f>IF(N434="snížená",J434,0)</f>
        <v>0</v>
      </c>
      <c r="AY434" s="21">
        <f>IF(N434="zákl. přenesená",J434,0)</f>
        <v>0</v>
      </c>
      <c r="AZ434" s="21">
        <f>IF(N434="sníž. přenesená",J434,0)</f>
        <v>0</v>
      </c>
      <c r="BA434" s="21">
        <f>IF(N434="nulová",J434,0)</f>
        <v>0</v>
      </c>
      <c r="BB434" s="8" t="s">
        <v>221</v>
      </c>
      <c r="BC434" s="21">
        <f>ROUND(I434*H434,2)</f>
        <v>0</v>
      </c>
      <c r="BD434" s="8" t="s">
        <v>228</v>
      </c>
      <c r="BE434" s="20" t="s">
        <v>1013</v>
      </c>
    </row>
    <row r="435" spans="2:43" s="4" customFormat="1" ht="12">
      <c r="B435" s="109"/>
      <c r="C435" s="50"/>
      <c r="D435" s="596" t="s">
        <v>18</v>
      </c>
      <c r="E435" s="600" t="s">
        <v>0</v>
      </c>
      <c r="F435" s="584" t="s">
        <v>1014</v>
      </c>
      <c r="G435" s="585"/>
      <c r="H435" s="586">
        <v>122.857</v>
      </c>
      <c r="I435" s="89"/>
      <c r="J435" s="50"/>
      <c r="K435" s="50"/>
      <c r="L435" s="544" t="s">
        <v>740</v>
      </c>
      <c r="M435" s="80" t="s">
        <v>900</v>
      </c>
      <c r="N435" s="126"/>
      <c r="AL435" s="22" t="s">
        <v>18</v>
      </c>
      <c r="AM435" s="22" t="s">
        <v>219</v>
      </c>
      <c r="AN435" s="4" t="s">
        <v>219</v>
      </c>
      <c r="AO435" s="4" t="s">
        <v>224</v>
      </c>
      <c r="AP435" s="4" t="s">
        <v>225</v>
      </c>
      <c r="AQ435" s="22" t="s">
        <v>220</v>
      </c>
    </row>
    <row r="436" spans="2:43" s="4" customFormat="1" ht="12">
      <c r="B436" s="109"/>
      <c r="C436" s="50"/>
      <c r="D436" s="596" t="s">
        <v>18</v>
      </c>
      <c r="E436" s="600" t="s">
        <v>0</v>
      </c>
      <c r="F436" s="584" t="s">
        <v>932</v>
      </c>
      <c r="G436" s="585"/>
      <c r="H436" s="586">
        <v>99.988</v>
      </c>
      <c r="I436" s="89"/>
      <c r="J436" s="50"/>
      <c r="K436" s="50"/>
      <c r="L436" s="544" t="s">
        <v>740</v>
      </c>
      <c r="M436" s="80" t="s">
        <v>900</v>
      </c>
      <c r="N436" s="126"/>
      <c r="AL436" s="22" t="s">
        <v>18</v>
      </c>
      <c r="AM436" s="22" t="s">
        <v>219</v>
      </c>
      <c r="AN436" s="4" t="s">
        <v>219</v>
      </c>
      <c r="AO436" s="4" t="s">
        <v>224</v>
      </c>
      <c r="AP436" s="4" t="s">
        <v>225</v>
      </c>
      <c r="AQ436" s="22" t="s">
        <v>220</v>
      </c>
    </row>
    <row r="437" spans="2:43" s="6" customFormat="1" ht="12">
      <c r="B437" s="131"/>
      <c r="C437" s="68"/>
      <c r="D437" s="596" t="s">
        <v>18</v>
      </c>
      <c r="E437" s="601" t="s">
        <v>0</v>
      </c>
      <c r="F437" s="588" t="s">
        <v>22</v>
      </c>
      <c r="G437" s="589"/>
      <c r="H437" s="590">
        <v>222.845</v>
      </c>
      <c r="I437" s="591"/>
      <c r="J437" s="68"/>
      <c r="K437" s="68"/>
      <c r="L437" s="544" t="s">
        <v>740</v>
      </c>
      <c r="M437" s="80" t="s">
        <v>900</v>
      </c>
      <c r="N437" s="126"/>
      <c r="AL437" s="26" t="s">
        <v>18</v>
      </c>
      <c r="AM437" s="26" t="s">
        <v>219</v>
      </c>
      <c r="AN437" s="6" t="s">
        <v>228</v>
      </c>
      <c r="AO437" s="6" t="s">
        <v>224</v>
      </c>
      <c r="AP437" s="6" t="s">
        <v>221</v>
      </c>
      <c r="AQ437" s="26" t="s">
        <v>220</v>
      </c>
    </row>
    <row r="438" spans="1:57" s="2" customFormat="1" ht="21.75" customHeight="1">
      <c r="A438" s="613"/>
      <c r="B438" s="108"/>
      <c r="C438" s="592" t="s">
        <v>281</v>
      </c>
      <c r="D438" s="592" t="s">
        <v>14</v>
      </c>
      <c r="E438" s="593" t="s">
        <v>893</v>
      </c>
      <c r="F438" s="594" t="s">
        <v>894</v>
      </c>
      <c r="G438" s="595" t="s">
        <v>24</v>
      </c>
      <c r="H438" s="580">
        <v>22.869</v>
      </c>
      <c r="I438" s="17"/>
      <c r="J438" s="607">
        <f>ROUND(I438*H438,2)</f>
        <v>0</v>
      </c>
      <c r="K438" s="594" t="s">
        <v>16</v>
      </c>
      <c r="L438" s="532" t="s">
        <v>740</v>
      </c>
      <c r="M438" s="151" t="s">
        <v>900</v>
      </c>
      <c r="N438" s="168" t="s">
        <v>194</v>
      </c>
      <c r="O438" s="613"/>
      <c r="P438" s="613"/>
      <c r="Q438" s="613"/>
      <c r="R438" s="613"/>
      <c r="S438" s="613"/>
      <c r="T438" s="613"/>
      <c r="U438" s="613"/>
      <c r="V438" s="613"/>
      <c r="W438" s="613"/>
      <c r="AJ438" s="20" t="s">
        <v>228</v>
      </c>
      <c r="AL438" s="20" t="s">
        <v>14</v>
      </c>
      <c r="AM438" s="20" t="s">
        <v>219</v>
      </c>
      <c r="AQ438" s="8" t="s">
        <v>220</v>
      </c>
      <c r="AW438" s="21">
        <f>IF(N438="základní",J438,0)</f>
        <v>0</v>
      </c>
      <c r="AX438" s="21">
        <f>IF(N438="snížená",J438,0)</f>
        <v>0</v>
      </c>
      <c r="AY438" s="21">
        <f>IF(N438="zákl. přenesená",J438,0)</f>
        <v>0</v>
      </c>
      <c r="AZ438" s="21">
        <f>IF(N438="sníž. přenesená",J438,0)</f>
        <v>0</v>
      </c>
      <c r="BA438" s="21">
        <f>IF(N438="nulová",J438,0)</f>
        <v>0</v>
      </c>
      <c r="BB438" s="8" t="s">
        <v>221</v>
      </c>
      <c r="BC438" s="21">
        <f>ROUND(I438*H438,2)</f>
        <v>0</v>
      </c>
      <c r="BD438" s="8" t="s">
        <v>228</v>
      </c>
      <c r="BE438" s="20" t="s">
        <v>1015</v>
      </c>
    </row>
    <row r="439" spans="2:43" s="4" customFormat="1" ht="12">
      <c r="B439" s="109"/>
      <c r="C439" s="50"/>
      <c r="D439" s="596" t="s">
        <v>18</v>
      </c>
      <c r="E439" s="600" t="s">
        <v>0</v>
      </c>
      <c r="F439" s="584" t="s">
        <v>1016</v>
      </c>
      <c r="G439" s="585"/>
      <c r="H439" s="586">
        <v>22.869</v>
      </c>
      <c r="I439" s="89"/>
      <c r="J439" s="50"/>
      <c r="K439" s="50"/>
      <c r="L439" s="544" t="s">
        <v>740</v>
      </c>
      <c r="M439" s="80" t="s">
        <v>900</v>
      </c>
      <c r="N439" s="126"/>
      <c r="AL439" s="22" t="s">
        <v>18</v>
      </c>
      <c r="AM439" s="22" t="s">
        <v>219</v>
      </c>
      <c r="AN439" s="4" t="s">
        <v>219</v>
      </c>
      <c r="AO439" s="4" t="s">
        <v>224</v>
      </c>
      <c r="AP439" s="4" t="s">
        <v>221</v>
      </c>
      <c r="AQ439" s="22" t="s">
        <v>220</v>
      </c>
    </row>
    <row r="440" spans="1:57" s="2" customFormat="1" ht="33" customHeight="1">
      <c r="A440" s="613"/>
      <c r="B440" s="108"/>
      <c r="C440" s="592" t="s">
        <v>288</v>
      </c>
      <c r="D440" s="592" t="s">
        <v>14</v>
      </c>
      <c r="E440" s="593" t="s">
        <v>888</v>
      </c>
      <c r="F440" s="594" t="s">
        <v>889</v>
      </c>
      <c r="G440" s="595" t="s">
        <v>24</v>
      </c>
      <c r="H440" s="580">
        <v>137.214</v>
      </c>
      <c r="I440" s="17"/>
      <c r="J440" s="607">
        <f>ROUND(I440*H440,2)</f>
        <v>0</v>
      </c>
      <c r="K440" s="594" t="s">
        <v>16</v>
      </c>
      <c r="L440" s="532" t="s">
        <v>740</v>
      </c>
      <c r="M440" s="151" t="s">
        <v>900</v>
      </c>
      <c r="N440" s="168" t="s">
        <v>194</v>
      </c>
      <c r="O440" s="613"/>
      <c r="P440" s="613"/>
      <c r="Q440" s="613"/>
      <c r="R440" s="613"/>
      <c r="S440" s="613"/>
      <c r="T440" s="613"/>
      <c r="U440" s="613"/>
      <c r="V440" s="613"/>
      <c r="W440" s="613"/>
      <c r="AJ440" s="20" t="s">
        <v>228</v>
      </c>
      <c r="AL440" s="20" t="s">
        <v>14</v>
      </c>
      <c r="AM440" s="20" t="s">
        <v>219</v>
      </c>
      <c r="AQ440" s="8" t="s">
        <v>220</v>
      </c>
      <c r="AW440" s="21">
        <f>IF(N440="základní",J440,0)</f>
        <v>0</v>
      </c>
      <c r="AX440" s="21">
        <f>IF(N440="snížená",J440,0)</f>
        <v>0</v>
      </c>
      <c r="AY440" s="21">
        <f>IF(N440="zákl. přenesená",J440,0)</f>
        <v>0</v>
      </c>
      <c r="AZ440" s="21">
        <f>IF(N440="sníž. přenesená",J440,0)</f>
        <v>0</v>
      </c>
      <c r="BA440" s="21">
        <f>IF(N440="nulová",J440,0)</f>
        <v>0</v>
      </c>
      <c r="BB440" s="8" t="s">
        <v>221</v>
      </c>
      <c r="BC440" s="21">
        <f>ROUND(I440*H440,2)</f>
        <v>0</v>
      </c>
      <c r="BD440" s="8" t="s">
        <v>228</v>
      </c>
      <c r="BE440" s="20" t="s">
        <v>1017</v>
      </c>
    </row>
    <row r="441" spans="2:43" s="4" customFormat="1" ht="12">
      <c r="B441" s="109"/>
      <c r="C441" s="50"/>
      <c r="D441" s="596" t="s">
        <v>18</v>
      </c>
      <c r="E441" s="585"/>
      <c r="F441" s="584" t="s">
        <v>1018</v>
      </c>
      <c r="G441" s="585"/>
      <c r="H441" s="586">
        <v>137.214</v>
      </c>
      <c r="I441" s="89"/>
      <c r="J441" s="50"/>
      <c r="K441" s="50"/>
      <c r="L441" s="544" t="s">
        <v>740</v>
      </c>
      <c r="M441" s="80" t="s">
        <v>900</v>
      </c>
      <c r="N441" s="126"/>
      <c r="AL441" s="22" t="s">
        <v>18</v>
      </c>
      <c r="AM441" s="22" t="s">
        <v>219</v>
      </c>
      <c r="AN441" s="4" t="s">
        <v>219</v>
      </c>
      <c r="AO441" s="4" t="s">
        <v>235</v>
      </c>
      <c r="AP441" s="4" t="s">
        <v>221</v>
      </c>
      <c r="AQ441" s="22" t="s">
        <v>220</v>
      </c>
    </row>
    <row r="442" spans="1:57" s="2" customFormat="1" ht="21.75" customHeight="1">
      <c r="A442" s="613"/>
      <c r="B442" s="108"/>
      <c r="C442" s="13" t="s">
        <v>23</v>
      </c>
      <c r="D442" s="13" t="s">
        <v>14</v>
      </c>
      <c r="E442" s="14" t="s">
        <v>937</v>
      </c>
      <c r="F442" s="15" t="s">
        <v>938</v>
      </c>
      <c r="G442" s="16" t="s">
        <v>24</v>
      </c>
      <c r="H442" s="580">
        <v>122.857</v>
      </c>
      <c r="I442" s="17"/>
      <c r="J442" s="18">
        <f>ROUND(I442*H442,2)</f>
        <v>0</v>
      </c>
      <c r="K442" s="15" t="s">
        <v>16</v>
      </c>
      <c r="L442" s="532" t="s">
        <v>740</v>
      </c>
      <c r="M442" s="151" t="s">
        <v>900</v>
      </c>
      <c r="N442" s="168" t="s">
        <v>193</v>
      </c>
      <c r="O442" s="613"/>
      <c r="P442" s="613"/>
      <c r="Q442" s="613"/>
      <c r="R442" s="613"/>
      <c r="S442" s="613"/>
      <c r="T442" s="613"/>
      <c r="U442" s="613"/>
      <c r="V442" s="613"/>
      <c r="W442" s="613"/>
      <c r="AJ442" s="20" t="s">
        <v>228</v>
      </c>
      <c r="AL442" s="20" t="s">
        <v>14</v>
      </c>
      <c r="AM442" s="20" t="s">
        <v>219</v>
      </c>
      <c r="AQ442" s="8" t="s">
        <v>220</v>
      </c>
      <c r="AW442" s="21">
        <f>IF(N442="základní",J442,0)</f>
        <v>0</v>
      </c>
      <c r="AX442" s="21">
        <f>IF(N442="snížená",J442,0)</f>
        <v>0</v>
      </c>
      <c r="AY442" s="21">
        <f>IF(N442="zákl. přenesená",J442,0)</f>
        <v>0</v>
      </c>
      <c r="AZ442" s="21">
        <f>IF(N442="sníž. přenesená",J442,0)</f>
        <v>0</v>
      </c>
      <c r="BA442" s="21">
        <f>IF(N442="nulová",J442,0)</f>
        <v>0</v>
      </c>
      <c r="BB442" s="8" t="s">
        <v>221</v>
      </c>
      <c r="BC442" s="21">
        <f>ROUND(I442*H442,2)</f>
        <v>0</v>
      </c>
      <c r="BD442" s="8" t="s">
        <v>228</v>
      </c>
      <c r="BE442" s="20" t="s">
        <v>1019</v>
      </c>
    </row>
    <row r="443" spans="2:43" s="4" customFormat="1" ht="12">
      <c r="B443" s="109"/>
      <c r="C443" s="50"/>
      <c r="D443" s="84" t="s">
        <v>18</v>
      </c>
      <c r="E443" s="86" t="s">
        <v>0</v>
      </c>
      <c r="F443" s="584" t="s">
        <v>1014</v>
      </c>
      <c r="G443" s="50"/>
      <c r="H443" s="586">
        <v>122.857</v>
      </c>
      <c r="I443" s="89"/>
      <c r="J443" s="50"/>
      <c r="K443" s="50"/>
      <c r="L443" s="544" t="s">
        <v>740</v>
      </c>
      <c r="M443" s="80" t="s">
        <v>900</v>
      </c>
      <c r="N443" s="126"/>
      <c r="AL443" s="22" t="s">
        <v>18</v>
      </c>
      <c r="AM443" s="22" t="s">
        <v>219</v>
      </c>
      <c r="AN443" s="4" t="s">
        <v>219</v>
      </c>
      <c r="AO443" s="4" t="s">
        <v>224</v>
      </c>
      <c r="AP443" s="4" t="s">
        <v>221</v>
      </c>
      <c r="AQ443" s="22" t="s">
        <v>220</v>
      </c>
    </row>
    <row r="444" spans="1:57" s="2" customFormat="1" ht="16.5" customHeight="1">
      <c r="A444" s="613"/>
      <c r="B444" s="108"/>
      <c r="C444" s="13" t="s">
        <v>663</v>
      </c>
      <c r="D444" s="13" t="s">
        <v>14</v>
      </c>
      <c r="E444" s="14" t="s">
        <v>940</v>
      </c>
      <c r="F444" s="15" t="s">
        <v>941</v>
      </c>
      <c r="G444" s="16" t="s">
        <v>24</v>
      </c>
      <c r="H444" s="580">
        <v>122.857</v>
      </c>
      <c r="I444" s="17"/>
      <c r="J444" s="18">
        <f>ROUND(I444*H444,2)</f>
        <v>0</v>
      </c>
      <c r="K444" s="15" t="s">
        <v>16</v>
      </c>
      <c r="L444" s="532" t="s">
        <v>740</v>
      </c>
      <c r="M444" s="151" t="s">
        <v>900</v>
      </c>
      <c r="N444" s="168" t="s">
        <v>193</v>
      </c>
      <c r="O444" s="613"/>
      <c r="P444" s="613"/>
      <c r="Q444" s="613"/>
      <c r="R444" s="613"/>
      <c r="S444" s="613"/>
      <c r="T444" s="613"/>
      <c r="U444" s="613"/>
      <c r="V444" s="613"/>
      <c r="W444" s="613"/>
      <c r="AJ444" s="20" t="s">
        <v>228</v>
      </c>
      <c r="AL444" s="20" t="s">
        <v>14</v>
      </c>
      <c r="AM444" s="20" t="s">
        <v>219</v>
      </c>
      <c r="AQ444" s="8" t="s">
        <v>220</v>
      </c>
      <c r="AW444" s="21">
        <f>IF(N444="základní",J444,0)</f>
        <v>0</v>
      </c>
      <c r="AX444" s="21">
        <f>IF(N444="snížená",J444,0)</f>
        <v>0</v>
      </c>
      <c r="AY444" s="21">
        <f>IF(N444="zákl. přenesená",J444,0)</f>
        <v>0</v>
      </c>
      <c r="AZ444" s="21">
        <f>IF(N444="sníž. přenesená",J444,0)</f>
        <v>0</v>
      </c>
      <c r="BA444" s="21">
        <f>IF(N444="nulová",J444,0)</f>
        <v>0</v>
      </c>
      <c r="BB444" s="8" t="s">
        <v>221</v>
      </c>
      <c r="BC444" s="21">
        <f>ROUND(I444*H444,2)</f>
        <v>0</v>
      </c>
      <c r="BD444" s="8" t="s">
        <v>228</v>
      </c>
      <c r="BE444" s="20" t="s">
        <v>1020</v>
      </c>
    </row>
    <row r="445" spans="2:43" s="4" customFormat="1" ht="12">
      <c r="B445" s="109"/>
      <c r="C445" s="50"/>
      <c r="D445" s="84" t="s">
        <v>18</v>
      </c>
      <c r="E445" s="86" t="s">
        <v>0</v>
      </c>
      <c r="F445" s="584" t="s">
        <v>1014</v>
      </c>
      <c r="G445" s="50"/>
      <c r="H445" s="586">
        <v>122.857</v>
      </c>
      <c r="I445" s="89"/>
      <c r="J445" s="50"/>
      <c r="K445" s="50"/>
      <c r="L445" s="544" t="s">
        <v>740</v>
      </c>
      <c r="M445" s="80" t="s">
        <v>900</v>
      </c>
      <c r="N445" s="126"/>
      <c r="AL445" s="22" t="s">
        <v>18</v>
      </c>
      <c r="AM445" s="22" t="s">
        <v>219</v>
      </c>
      <c r="AN445" s="4" t="s">
        <v>219</v>
      </c>
      <c r="AO445" s="4" t="s">
        <v>224</v>
      </c>
      <c r="AP445" s="4" t="s">
        <v>221</v>
      </c>
      <c r="AQ445" s="22" t="s">
        <v>220</v>
      </c>
    </row>
    <row r="446" spans="2:21" ht="12" thickBot="1">
      <c r="B446" s="122"/>
      <c r="C446" s="123"/>
      <c r="D446" s="123"/>
      <c r="E446" s="123"/>
      <c r="F446" s="123"/>
      <c r="G446" s="123"/>
      <c r="H446" s="123"/>
      <c r="I446" s="124"/>
      <c r="J446" s="123"/>
      <c r="K446" s="123"/>
      <c r="L446" s="123"/>
      <c r="M446" s="123"/>
      <c r="N446" s="125"/>
      <c r="T446" s="1"/>
      <c r="U446" s="1"/>
    </row>
    <row r="447" spans="2:48" ht="12" customHeight="1">
      <c r="B447" s="101"/>
      <c r="C447" s="103"/>
      <c r="D447" s="102" t="s">
        <v>5</v>
      </c>
      <c r="E447" s="103"/>
      <c r="F447" s="103"/>
      <c r="G447" s="103"/>
      <c r="H447" s="103"/>
      <c r="I447" s="104"/>
      <c r="J447" s="103"/>
      <c r="K447" s="103"/>
      <c r="L447" s="103"/>
      <c r="M447" s="103"/>
      <c r="N447" s="105"/>
      <c r="T447" s="1"/>
      <c r="U447" s="1"/>
      <c r="AR447" s="28" t="s">
        <v>908</v>
      </c>
      <c r="AS447" s="28" t="s">
        <v>0</v>
      </c>
      <c r="AT447" s="28" t="s">
        <v>0</v>
      </c>
      <c r="AU447" s="28" t="s">
        <v>1021</v>
      </c>
      <c r="AV447" s="28" t="s">
        <v>219</v>
      </c>
    </row>
    <row r="448" spans="1:48" s="2" customFormat="1" ht="16.5" customHeight="1">
      <c r="A448" s="613"/>
      <c r="B448" s="106"/>
      <c r="C448" s="612"/>
      <c r="D448" s="612"/>
      <c r="E448" s="710" t="s">
        <v>134</v>
      </c>
      <c r="F448" s="711"/>
      <c r="G448" s="711"/>
      <c r="H448" s="711"/>
      <c r="I448" s="82"/>
      <c r="J448" s="612"/>
      <c r="K448" s="612"/>
      <c r="L448" s="65"/>
      <c r="M448" s="65"/>
      <c r="N448" s="126"/>
      <c r="O448" s="613"/>
      <c r="P448" s="613"/>
      <c r="Q448" s="613"/>
      <c r="R448" s="613"/>
      <c r="S448" s="613"/>
      <c r="T448" s="613"/>
      <c r="U448" s="613"/>
      <c r="V448" s="613"/>
      <c r="W448" s="613"/>
      <c r="AR448" s="28" t="s">
        <v>954</v>
      </c>
      <c r="AS448" s="28" t="s">
        <v>0</v>
      </c>
      <c r="AT448" s="28" t="s">
        <v>0</v>
      </c>
      <c r="AU448" s="28" t="s">
        <v>1022</v>
      </c>
      <c r="AV448" s="28" t="s">
        <v>219</v>
      </c>
    </row>
    <row r="449" spans="1:23" s="2" customFormat="1" ht="12" customHeight="1">
      <c r="A449" s="613"/>
      <c r="B449" s="106"/>
      <c r="C449" s="612"/>
      <c r="D449" s="83" t="s">
        <v>7</v>
      </c>
      <c r="E449" s="612"/>
      <c r="F449" s="612"/>
      <c r="G449" s="612"/>
      <c r="H449" s="612"/>
      <c r="I449" s="82"/>
      <c r="J449" s="612"/>
      <c r="K449" s="612"/>
      <c r="L449" s="65"/>
      <c r="M449" s="65"/>
      <c r="N449" s="126"/>
      <c r="O449" s="613"/>
      <c r="P449" s="613"/>
      <c r="Q449" s="613"/>
      <c r="R449" s="613"/>
      <c r="S449" s="613"/>
      <c r="T449" s="613"/>
      <c r="U449" s="613"/>
      <c r="V449" s="613"/>
      <c r="W449" s="613"/>
    </row>
    <row r="450" spans="1:23" s="2" customFormat="1" ht="16.5" customHeight="1">
      <c r="A450" s="613"/>
      <c r="B450" s="106"/>
      <c r="C450" s="612"/>
      <c r="D450" s="612"/>
      <c r="E450" s="712" t="s">
        <v>1023</v>
      </c>
      <c r="F450" s="711"/>
      <c r="G450" s="711"/>
      <c r="H450" s="711"/>
      <c r="I450" s="82"/>
      <c r="J450" s="612"/>
      <c r="K450" s="612"/>
      <c r="L450" s="65"/>
      <c r="M450" s="65"/>
      <c r="N450" s="126"/>
      <c r="O450" s="613"/>
      <c r="P450" s="613"/>
      <c r="Q450" s="613"/>
      <c r="R450" s="613"/>
      <c r="S450" s="613"/>
      <c r="T450" s="613"/>
      <c r="U450" s="613"/>
      <c r="V450" s="613"/>
      <c r="W450" s="613"/>
    </row>
    <row r="451" spans="1:23" s="2" customFormat="1" ht="12">
      <c r="A451" s="613"/>
      <c r="B451" s="106"/>
      <c r="C451" s="612"/>
      <c r="D451" s="612"/>
      <c r="E451" s="612"/>
      <c r="F451" s="612"/>
      <c r="G451" s="612"/>
      <c r="H451" s="612"/>
      <c r="I451" s="82"/>
      <c r="J451" s="612"/>
      <c r="K451" s="612"/>
      <c r="L451" s="65"/>
      <c r="M451" s="65"/>
      <c r="N451" s="126"/>
      <c r="O451" s="613"/>
      <c r="P451" s="613"/>
      <c r="Q451" s="613"/>
      <c r="R451" s="613"/>
      <c r="S451" s="613"/>
      <c r="T451" s="613"/>
      <c r="U451" s="613"/>
      <c r="V451" s="613"/>
      <c r="W451" s="613"/>
    </row>
    <row r="452" spans="1:65" s="2" customFormat="1" ht="24">
      <c r="A452" s="613"/>
      <c r="B452" s="339"/>
      <c r="C452" s="169" t="s">
        <v>207</v>
      </c>
      <c r="D452" s="169" t="s">
        <v>14</v>
      </c>
      <c r="E452" s="170" t="s">
        <v>898</v>
      </c>
      <c r="F452" s="171" t="s">
        <v>899</v>
      </c>
      <c r="G452" s="172" t="s">
        <v>24</v>
      </c>
      <c r="H452" s="173">
        <v>132.505</v>
      </c>
      <c r="I452" s="174"/>
      <c r="J452" s="175">
        <f>ROUND(I452*H452,2)</f>
        <v>0</v>
      </c>
      <c r="K452" s="171" t="s">
        <v>0</v>
      </c>
      <c r="L452" s="532" t="s">
        <v>740</v>
      </c>
      <c r="M452" s="151" t="s">
        <v>900</v>
      </c>
      <c r="N452" s="168" t="s">
        <v>206</v>
      </c>
      <c r="S452" s="613"/>
      <c r="T452" s="612"/>
      <c r="U452" s="612"/>
      <c r="V452" s="613"/>
      <c r="W452" s="613"/>
      <c r="X452" s="613"/>
      <c r="Y452" s="613"/>
      <c r="Z452" s="613"/>
      <c r="AA452" s="613"/>
      <c r="AB452" s="613"/>
      <c r="AC452" s="613"/>
      <c r="AD452" s="613"/>
      <c r="AE452" s="613"/>
      <c r="AR452" s="20"/>
      <c r="AT452" s="20"/>
      <c r="AU452" s="20"/>
      <c r="AY452" s="8"/>
      <c r="BE452" s="21"/>
      <c r="BF452" s="21"/>
      <c r="BG452" s="21"/>
      <c r="BH452" s="21"/>
      <c r="BI452" s="21"/>
      <c r="BJ452" s="8"/>
      <c r="BK452" s="21"/>
      <c r="BL452" s="8"/>
      <c r="BM452" s="20"/>
    </row>
    <row r="453" spans="1:65" s="2" customFormat="1" ht="24">
      <c r="A453" s="613"/>
      <c r="B453" s="339"/>
      <c r="C453" s="169" t="s">
        <v>207</v>
      </c>
      <c r="D453" s="169" t="s">
        <v>14</v>
      </c>
      <c r="E453" s="170" t="s">
        <v>901</v>
      </c>
      <c r="F453" s="171" t="s">
        <v>902</v>
      </c>
      <c r="G453" s="172" t="s">
        <v>24</v>
      </c>
      <c r="H453" s="173">
        <v>25.717</v>
      </c>
      <c r="I453" s="174"/>
      <c r="J453" s="175">
        <f>ROUND(I453*H453,2)</f>
        <v>0</v>
      </c>
      <c r="K453" s="171" t="s">
        <v>0</v>
      </c>
      <c r="L453" s="532" t="s">
        <v>740</v>
      </c>
      <c r="M453" s="151" t="s">
        <v>900</v>
      </c>
      <c r="N453" s="168" t="s">
        <v>206</v>
      </c>
      <c r="S453" s="613"/>
      <c r="T453" s="612"/>
      <c r="U453" s="612"/>
      <c r="V453" s="613"/>
      <c r="W453" s="613"/>
      <c r="X453" s="613"/>
      <c r="Y453" s="613"/>
      <c r="Z453" s="613"/>
      <c r="AA453" s="613"/>
      <c r="AB453" s="613"/>
      <c r="AC453" s="613"/>
      <c r="AD453" s="613"/>
      <c r="AE453" s="613"/>
      <c r="AR453" s="20"/>
      <c r="AT453" s="20"/>
      <c r="AU453" s="20"/>
      <c r="AY453" s="8"/>
      <c r="BE453" s="21"/>
      <c r="BF453" s="21"/>
      <c r="BG453" s="21"/>
      <c r="BH453" s="21"/>
      <c r="BI453" s="21"/>
      <c r="BJ453" s="8"/>
      <c r="BK453" s="21"/>
      <c r="BL453" s="8"/>
      <c r="BM453" s="20"/>
    </row>
    <row r="454" spans="1:57" s="2" customFormat="1" ht="21.75" customHeight="1">
      <c r="A454" s="613"/>
      <c r="B454" s="108"/>
      <c r="C454" s="592" t="s">
        <v>324</v>
      </c>
      <c r="D454" s="592" t="s">
        <v>14</v>
      </c>
      <c r="E454" s="593" t="s">
        <v>903</v>
      </c>
      <c r="F454" s="594" t="s">
        <v>904</v>
      </c>
      <c r="G454" s="595" t="s">
        <v>24</v>
      </c>
      <c r="H454" s="580">
        <v>132.505</v>
      </c>
      <c r="I454" s="17"/>
      <c r="J454" s="607">
        <f>ROUND(I454*H454,2)</f>
        <v>0</v>
      </c>
      <c r="K454" s="594" t="s">
        <v>16</v>
      </c>
      <c r="L454" s="532" t="s">
        <v>740</v>
      </c>
      <c r="M454" s="151" t="s">
        <v>900</v>
      </c>
      <c r="N454" s="168" t="s">
        <v>194</v>
      </c>
      <c r="O454" s="613"/>
      <c r="P454" s="613"/>
      <c r="Q454" s="613"/>
      <c r="R454" s="613"/>
      <c r="S454" s="613"/>
      <c r="T454" s="613"/>
      <c r="U454" s="613"/>
      <c r="V454" s="613"/>
      <c r="W454" s="613"/>
      <c r="AJ454" s="20" t="s">
        <v>228</v>
      </c>
      <c r="AL454" s="20" t="s">
        <v>14</v>
      </c>
      <c r="AM454" s="20" t="s">
        <v>219</v>
      </c>
      <c r="AQ454" s="8" t="s">
        <v>220</v>
      </c>
      <c r="AW454" s="21">
        <f>IF(N454="základní",J454,0)</f>
        <v>0</v>
      </c>
      <c r="AX454" s="21">
        <f>IF(N454="snížená",J454,0)</f>
        <v>0</v>
      </c>
      <c r="AY454" s="21">
        <f>IF(N454="zákl. přenesená",J454,0)</f>
        <v>0</v>
      </c>
      <c r="AZ454" s="21">
        <f>IF(N454="sníž. přenesená",J454,0)</f>
        <v>0</v>
      </c>
      <c r="BA454" s="21">
        <f>IF(N454="nulová",J454,0)</f>
        <v>0</v>
      </c>
      <c r="BB454" s="8" t="s">
        <v>221</v>
      </c>
      <c r="BC454" s="21">
        <f>ROUND(I454*H454,2)</f>
        <v>0</v>
      </c>
      <c r="BD454" s="8" t="s">
        <v>228</v>
      </c>
      <c r="BE454" s="20" t="s">
        <v>1024</v>
      </c>
    </row>
    <row r="455" spans="2:43" s="4" customFormat="1" ht="12">
      <c r="B455" s="109"/>
      <c r="C455" s="50"/>
      <c r="D455" s="596" t="s">
        <v>18</v>
      </c>
      <c r="E455" s="600" t="s">
        <v>0</v>
      </c>
      <c r="F455" s="584" t="s">
        <v>954</v>
      </c>
      <c r="G455" s="585"/>
      <c r="H455" s="586">
        <v>53.394</v>
      </c>
      <c r="I455" s="89"/>
      <c r="J455" s="50"/>
      <c r="K455" s="50"/>
      <c r="L455" s="544" t="s">
        <v>740</v>
      </c>
      <c r="M455" s="80" t="s">
        <v>900</v>
      </c>
      <c r="N455" s="126"/>
      <c r="AL455" s="22" t="s">
        <v>18</v>
      </c>
      <c r="AM455" s="22" t="s">
        <v>219</v>
      </c>
      <c r="AN455" s="4" t="s">
        <v>219</v>
      </c>
      <c r="AO455" s="4" t="s">
        <v>224</v>
      </c>
      <c r="AP455" s="4" t="s">
        <v>225</v>
      </c>
      <c r="AQ455" s="22" t="s">
        <v>220</v>
      </c>
    </row>
    <row r="456" spans="2:43" s="4" customFormat="1" ht="12">
      <c r="B456" s="109"/>
      <c r="C456" s="50"/>
      <c r="D456" s="596" t="s">
        <v>18</v>
      </c>
      <c r="E456" s="600" t="s">
        <v>0</v>
      </c>
      <c r="F456" s="584" t="s">
        <v>958</v>
      </c>
      <c r="G456" s="585"/>
      <c r="H456" s="586">
        <v>23.815</v>
      </c>
      <c r="I456" s="89"/>
      <c r="J456" s="50"/>
      <c r="K456" s="50"/>
      <c r="L456" s="544" t="s">
        <v>740</v>
      </c>
      <c r="M456" s="80" t="s">
        <v>900</v>
      </c>
      <c r="N456" s="126"/>
      <c r="AL456" s="22" t="s">
        <v>18</v>
      </c>
      <c r="AM456" s="22" t="s">
        <v>219</v>
      </c>
      <c r="AN456" s="4" t="s">
        <v>219</v>
      </c>
      <c r="AO456" s="4" t="s">
        <v>224</v>
      </c>
      <c r="AP456" s="4" t="s">
        <v>225</v>
      </c>
      <c r="AQ456" s="22" t="s">
        <v>220</v>
      </c>
    </row>
    <row r="457" spans="2:43" s="4" customFormat="1" ht="12">
      <c r="B457" s="109"/>
      <c r="C457" s="50"/>
      <c r="D457" s="596" t="s">
        <v>18</v>
      </c>
      <c r="E457" s="600" t="s">
        <v>0</v>
      </c>
      <c r="F457" s="584" t="s">
        <v>925</v>
      </c>
      <c r="G457" s="585"/>
      <c r="H457" s="586">
        <v>55.296</v>
      </c>
      <c r="I457" s="89"/>
      <c r="J457" s="50"/>
      <c r="K457" s="50"/>
      <c r="L457" s="544" t="s">
        <v>740</v>
      </c>
      <c r="M457" s="80" t="s">
        <v>900</v>
      </c>
      <c r="N457" s="126"/>
      <c r="AL457" s="22" t="s">
        <v>18</v>
      </c>
      <c r="AM457" s="22" t="s">
        <v>219</v>
      </c>
      <c r="AN457" s="4" t="s">
        <v>219</v>
      </c>
      <c r="AO457" s="4" t="s">
        <v>224</v>
      </c>
      <c r="AP457" s="4" t="s">
        <v>225</v>
      </c>
      <c r="AQ457" s="22" t="s">
        <v>220</v>
      </c>
    </row>
    <row r="458" spans="2:43" s="6" customFormat="1" ht="12">
      <c r="B458" s="131"/>
      <c r="C458" s="68"/>
      <c r="D458" s="596" t="s">
        <v>18</v>
      </c>
      <c r="E458" s="601" t="s">
        <v>0</v>
      </c>
      <c r="F458" s="588" t="s">
        <v>22</v>
      </c>
      <c r="G458" s="589"/>
      <c r="H458" s="590">
        <v>132.505</v>
      </c>
      <c r="I458" s="591"/>
      <c r="J458" s="68"/>
      <c r="K458" s="68"/>
      <c r="L458" s="544" t="s">
        <v>740</v>
      </c>
      <c r="M458" s="80" t="s">
        <v>900</v>
      </c>
      <c r="N458" s="126"/>
      <c r="AL458" s="26" t="s">
        <v>18</v>
      </c>
      <c r="AM458" s="26" t="s">
        <v>219</v>
      </c>
      <c r="AN458" s="6" t="s">
        <v>228</v>
      </c>
      <c r="AO458" s="6" t="s">
        <v>224</v>
      </c>
      <c r="AP458" s="6" t="s">
        <v>221</v>
      </c>
      <c r="AQ458" s="26" t="s">
        <v>220</v>
      </c>
    </row>
    <row r="459" spans="1:57" s="2" customFormat="1" ht="21.75" customHeight="1">
      <c r="A459" s="613"/>
      <c r="B459" s="108"/>
      <c r="C459" s="592" t="s">
        <v>1</v>
      </c>
      <c r="D459" s="592" t="s">
        <v>14</v>
      </c>
      <c r="E459" s="593" t="s">
        <v>893</v>
      </c>
      <c r="F459" s="594" t="s">
        <v>894</v>
      </c>
      <c r="G459" s="595" t="s">
        <v>24</v>
      </c>
      <c r="H459" s="580">
        <v>25.717</v>
      </c>
      <c r="I459" s="17"/>
      <c r="J459" s="607">
        <f>ROUND(I459*H459,2)</f>
        <v>0</v>
      </c>
      <c r="K459" s="594" t="s">
        <v>16</v>
      </c>
      <c r="L459" s="532" t="s">
        <v>740</v>
      </c>
      <c r="M459" s="151" t="s">
        <v>900</v>
      </c>
      <c r="N459" s="168" t="s">
        <v>194</v>
      </c>
      <c r="O459" s="613"/>
      <c r="P459" s="613"/>
      <c r="Q459" s="613"/>
      <c r="R459" s="613"/>
      <c r="S459" s="613"/>
      <c r="T459" s="613"/>
      <c r="U459" s="613"/>
      <c r="V459" s="613"/>
      <c r="W459" s="613"/>
      <c r="AJ459" s="20" t="s">
        <v>228</v>
      </c>
      <c r="AL459" s="20" t="s">
        <v>14</v>
      </c>
      <c r="AM459" s="20" t="s">
        <v>219</v>
      </c>
      <c r="AQ459" s="8" t="s">
        <v>220</v>
      </c>
      <c r="AW459" s="21">
        <f>IF(N459="základní",J459,0)</f>
        <v>0</v>
      </c>
      <c r="AX459" s="21">
        <f>IF(N459="snížená",J459,0)</f>
        <v>0</v>
      </c>
      <c r="AY459" s="21">
        <f>IF(N459="zákl. přenesená",J459,0)</f>
        <v>0</v>
      </c>
      <c r="AZ459" s="21">
        <f>IF(N459="sníž. přenesená",J459,0)</f>
        <v>0</v>
      </c>
      <c r="BA459" s="21">
        <f>IF(N459="nulová",J459,0)</f>
        <v>0</v>
      </c>
      <c r="BB459" s="8" t="s">
        <v>221</v>
      </c>
      <c r="BC459" s="21">
        <f>ROUND(I459*H459,2)</f>
        <v>0</v>
      </c>
      <c r="BD459" s="8" t="s">
        <v>228</v>
      </c>
      <c r="BE459" s="20" t="s">
        <v>1025</v>
      </c>
    </row>
    <row r="460" spans="2:43" s="4" customFormat="1" ht="12">
      <c r="B460" s="109"/>
      <c r="C460" s="50"/>
      <c r="D460" s="596" t="s">
        <v>18</v>
      </c>
      <c r="E460" s="600" t="s">
        <v>0</v>
      </c>
      <c r="F460" s="584" t="s">
        <v>908</v>
      </c>
      <c r="G460" s="585"/>
      <c r="H460" s="586">
        <v>25.717</v>
      </c>
      <c r="I460" s="89"/>
      <c r="J460" s="50"/>
      <c r="K460" s="50"/>
      <c r="L460" s="544" t="s">
        <v>740</v>
      </c>
      <c r="M460" s="80" t="s">
        <v>900</v>
      </c>
      <c r="N460" s="126"/>
      <c r="AL460" s="22" t="s">
        <v>18</v>
      </c>
      <c r="AM460" s="22" t="s">
        <v>219</v>
      </c>
      <c r="AN460" s="4" t="s">
        <v>219</v>
      </c>
      <c r="AO460" s="4" t="s">
        <v>224</v>
      </c>
      <c r="AP460" s="4" t="s">
        <v>221</v>
      </c>
      <c r="AQ460" s="22" t="s">
        <v>220</v>
      </c>
    </row>
    <row r="461" spans="1:57" s="2" customFormat="1" ht="33" customHeight="1">
      <c r="A461" s="613"/>
      <c r="B461" s="108"/>
      <c r="C461" s="592" t="s">
        <v>33</v>
      </c>
      <c r="D461" s="592" t="s">
        <v>14</v>
      </c>
      <c r="E461" s="593" t="s">
        <v>888</v>
      </c>
      <c r="F461" s="594" t="s">
        <v>889</v>
      </c>
      <c r="G461" s="595" t="s">
        <v>24</v>
      </c>
      <c r="H461" s="580">
        <v>154.302</v>
      </c>
      <c r="I461" s="17"/>
      <c r="J461" s="607">
        <f>ROUND(I461*H461,2)</f>
        <v>0</v>
      </c>
      <c r="K461" s="594" t="s">
        <v>16</v>
      </c>
      <c r="L461" s="532" t="s">
        <v>740</v>
      </c>
      <c r="M461" s="151" t="s">
        <v>900</v>
      </c>
      <c r="N461" s="168" t="s">
        <v>194</v>
      </c>
      <c r="O461" s="613"/>
      <c r="P461" s="613"/>
      <c r="Q461" s="613"/>
      <c r="R461" s="613"/>
      <c r="S461" s="613"/>
      <c r="T461" s="613"/>
      <c r="U461" s="613"/>
      <c r="V461" s="613"/>
      <c r="W461" s="613"/>
      <c r="AJ461" s="20" t="s">
        <v>228</v>
      </c>
      <c r="AL461" s="20" t="s">
        <v>14</v>
      </c>
      <c r="AM461" s="20" t="s">
        <v>219</v>
      </c>
      <c r="AQ461" s="8" t="s">
        <v>220</v>
      </c>
      <c r="AW461" s="21">
        <f>IF(N461="základní",J461,0)</f>
        <v>0</v>
      </c>
      <c r="AX461" s="21">
        <f>IF(N461="snížená",J461,0)</f>
        <v>0</v>
      </c>
      <c r="AY461" s="21">
        <f>IF(N461="zákl. přenesená",J461,0)</f>
        <v>0</v>
      </c>
      <c r="AZ461" s="21">
        <f>IF(N461="sníž. přenesená",J461,0)</f>
        <v>0</v>
      </c>
      <c r="BA461" s="21">
        <f>IF(N461="nulová",J461,0)</f>
        <v>0</v>
      </c>
      <c r="BB461" s="8" t="s">
        <v>221</v>
      </c>
      <c r="BC461" s="21">
        <f>ROUND(I461*H461,2)</f>
        <v>0</v>
      </c>
      <c r="BD461" s="8" t="s">
        <v>228</v>
      </c>
      <c r="BE461" s="20" t="s">
        <v>1026</v>
      </c>
    </row>
    <row r="462" spans="2:43" s="4" customFormat="1" ht="12">
      <c r="B462" s="109"/>
      <c r="C462" s="50"/>
      <c r="D462" s="596" t="s">
        <v>18</v>
      </c>
      <c r="E462" s="585"/>
      <c r="F462" s="584" t="s">
        <v>1027</v>
      </c>
      <c r="G462" s="585"/>
      <c r="H462" s="586">
        <v>154.302</v>
      </c>
      <c r="I462" s="89"/>
      <c r="J462" s="50"/>
      <c r="K462" s="50"/>
      <c r="L462" s="544" t="s">
        <v>740</v>
      </c>
      <c r="M462" s="80" t="s">
        <v>900</v>
      </c>
      <c r="N462" s="126"/>
      <c r="AL462" s="22" t="s">
        <v>18</v>
      </c>
      <c r="AM462" s="22" t="s">
        <v>219</v>
      </c>
      <c r="AN462" s="4" t="s">
        <v>219</v>
      </c>
      <c r="AO462" s="4" t="s">
        <v>235</v>
      </c>
      <c r="AP462" s="4" t="s">
        <v>221</v>
      </c>
      <c r="AQ462" s="22" t="s">
        <v>220</v>
      </c>
    </row>
    <row r="463" spans="1:57" s="2" customFormat="1" ht="21.75" customHeight="1">
      <c r="A463" s="613"/>
      <c r="B463" s="108"/>
      <c r="C463" s="13" t="s">
        <v>34</v>
      </c>
      <c r="D463" s="13" t="s">
        <v>14</v>
      </c>
      <c r="E463" s="14" t="s">
        <v>937</v>
      </c>
      <c r="F463" s="15" t="s">
        <v>938</v>
      </c>
      <c r="G463" s="16" t="s">
        <v>24</v>
      </c>
      <c r="H463" s="580">
        <v>79.111</v>
      </c>
      <c r="I463" s="17"/>
      <c r="J463" s="18">
        <f>ROUND(I463*H463,2)</f>
        <v>0</v>
      </c>
      <c r="K463" s="15" t="s">
        <v>16</v>
      </c>
      <c r="L463" s="532" t="s">
        <v>740</v>
      </c>
      <c r="M463" s="151" t="s">
        <v>900</v>
      </c>
      <c r="N463" s="168" t="s">
        <v>193</v>
      </c>
      <c r="O463" s="613"/>
      <c r="P463" s="613"/>
      <c r="Q463" s="613"/>
      <c r="R463" s="613"/>
      <c r="S463" s="613"/>
      <c r="T463" s="613"/>
      <c r="U463" s="613"/>
      <c r="V463" s="613"/>
      <c r="W463" s="613"/>
      <c r="AJ463" s="20" t="s">
        <v>228</v>
      </c>
      <c r="AL463" s="20" t="s">
        <v>14</v>
      </c>
      <c r="AM463" s="20" t="s">
        <v>219</v>
      </c>
      <c r="AQ463" s="8" t="s">
        <v>220</v>
      </c>
      <c r="AW463" s="21">
        <f>IF(N463="základní",J463,0)</f>
        <v>0</v>
      </c>
      <c r="AX463" s="21">
        <f>IF(N463="snížená",J463,0)</f>
        <v>0</v>
      </c>
      <c r="AY463" s="21">
        <f>IF(N463="zákl. přenesená",J463,0)</f>
        <v>0</v>
      </c>
      <c r="AZ463" s="21">
        <f>IF(N463="sníž. přenesená",J463,0)</f>
        <v>0</v>
      </c>
      <c r="BA463" s="21">
        <f>IF(N463="nulová",J463,0)</f>
        <v>0</v>
      </c>
      <c r="BB463" s="8" t="s">
        <v>221</v>
      </c>
      <c r="BC463" s="21">
        <f>ROUND(I463*H463,2)</f>
        <v>0</v>
      </c>
      <c r="BD463" s="8" t="s">
        <v>228</v>
      </c>
      <c r="BE463" s="20" t="s">
        <v>1028</v>
      </c>
    </row>
    <row r="464" spans="2:43" s="4" customFormat="1" ht="12">
      <c r="B464" s="109"/>
      <c r="C464" s="50"/>
      <c r="D464" s="84" t="s">
        <v>18</v>
      </c>
      <c r="E464" s="86" t="s">
        <v>0</v>
      </c>
      <c r="F464" s="584" t="s">
        <v>1029</v>
      </c>
      <c r="G464" s="50"/>
      <c r="H464" s="586">
        <v>79.111</v>
      </c>
      <c r="I464" s="89"/>
      <c r="J464" s="50"/>
      <c r="K464" s="50"/>
      <c r="L464" s="544" t="s">
        <v>740</v>
      </c>
      <c r="M464" s="80" t="s">
        <v>900</v>
      </c>
      <c r="N464" s="126"/>
      <c r="AL464" s="22" t="s">
        <v>18</v>
      </c>
      <c r="AM464" s="22" t="s">
        <v>219</v>
      </c>
      <c r="AN464" s="4" t="s">
        <v>219</v>
      </c>
      <c r="AO464" s="4" t="s">
        <v>224</v>
      </c>
      <c r="AP464" s="4" t="s">
        <v>221</v>
      </c>
      <c r="AQ464" s="22" t="s">
        <v>220</v>
      </c>
    </row>
    <row r="465" spans="1:57" s="2" customFormat="1" ht="16.5" customHeight="1">
      <c r="A465" s="613"/>
      <c r="B465" s="108"/>
      <c r="C465" s="13" t="s">
        <v>35</v>
      </c>
      <c r="D465" s="13" t="s">
        <v>14</v>
      </c>
      <c r="E465" s="14" t="s">
        <v>940</v>
      </c>
      <c r="F465" s="15" t="s">
        <v>941</v>
      </c>
      <c r="G465" s="16" t="s">
        <v>24</v>
      </c>
      <c r="H465" s="580">
        <v>79.111</v>
      </c>
      <c r="I465" s="17"/>
      <c r="J465" s="18">
        <f>ROUND(I465*H465,2)</f>
        <v>0</v>
      </c>
      <c r="K465" s="15" t="s">
        <v>16</v>
      </c>
      <c r="L465" s="532" t="s">
        <v>740</v>
      </c>
      <c r="M465" s="151" t="s">
        <v>900</v>
      </c>
      <c r="N465" s="168" t="s">
        <v>193</v>
      </c>
      <c r="O465" s="613"/>
      <c r="P465" s="613"/>
      <c r="Q465" s="613"/>
      <c r="R465" s="613"/>
      <c r="S465" s="613"/>
      <c r="T465" s="613"/>
      <c r="U465" s="613"/>
      <c r="V465" s="613"/>
      <c r="W465" s="613"/>
      <c r="AJ465" s="20" t="s">
        <v>228</v>
      </c>
      <c r="AL465" s="20" t="s">
        <v>14</v>
      </c>
      <c r="AM465" s="20" t="s">
        <v>219</v>
      </c>
      <c r="AQ465" s="8" t="s">
        <v>220</v>
      </c>
      <c r="AW465" s="21">
        <f>IF(N465="základní",J465,0)</f>
        <v>0</v>
      </c>
      <c r="AX465" s="21">
        <f>IF(N465="snížená",J465,0)</f>
        <v>0</v>
      </c>
      <c r="AY465" s="21">
        <f>IF(N465="zákl. přenesená",J465,0)</f>
        <v>0</v>
      </c>
      <c r="AZ465" s="21">
        <f>IF(N465="sníž. přenesená",J465,0)</f>
        <v>0</v>
      </c>
      <c r="BA465" s="21">
        <f>IF(N465="nulová",J465,0)</f>
        <v>0</v>
      </c>
      <c r="BB465" s="8" t="s">
        <v>221</v>
      </c>
      <c r="BC465" s="21">
        <f>ROUND(I465*H465,2)</f>
        <v>0</v>
      </c>
      <c r="BD465" s="8" t="s">
        <v>228</v>
      </c>
      <c r="BE465" s="20" t="s">
        <v>1030</v>
      </c>
    </row>
    <row r="466" spans="2:43" s="4" customFormat="1" ht="12">
      <c r="B466" s="109"/>
      <c r="C466" s="50"/>
      <c r="D466" s="84" t="s">
        <v>18</v>
      </c>
      <c r="E466" s="86" t="s">
        <v>0</v>
      </c>
      <c r="F466" s="584" t="s">
        <v>1029</v>
      </c>
      <c r="G466" s="50"/>
      <c r="H466" s="586">
        <v>79.111</v>
      </c>
      <c r="I466" s="89"/>
      <c r="J466" s="50"/>
      <c r="K466" s="50"/>
      <c r="L466" s="544" t="s">
        <v>740</v>
      </c>
      <c r="M466" s="80" t="s">
        <v>900</v>
      </c>
      <c r="N466" s="126"/>
      <c r="AL466" s="22" t="s">
        <v>18</v>
      </c>
      <c r="AM466" s="22" t="s">
        <v>219</v>
      </c>
      <c r="AN466" s="4" t="s">
        <v>219</v>
      </c>
      <c r="AO466" s="4" t="s">
        <v>224</v>
      </c>
      <c r="AP466" s="4" t="s">
        <v>221</v>
      </c>
      <c r="AQ466" s="22" t="s">
        <v>220</v>
      </c>
    </row>
    <row r="467" spans="2:21" ht="12" thickBot="1">
      <c r="B467" s="122"/>
      <c r="C467" s="123"/>
      <c r="D467" s="123"/>
      <c r="E467" s="123"/>
      <c r="F467" s="123"/>
      <c r="G467" s="123"/>
      <c r="H467" s="123"/>
      <c r="I467" s="124"/>
      <c r="J467" s="123"/>
      <c r="K467" s="123"/>
      <c r="L467" s="123"/>
      <c r="M467" s="123"/>
      <c r="N467" s="125"/>
      <c r="T467" s="1"/>
      <c r="U467" s="1"/>
    </row>
    <row r="468" spans="2:21" ht="12" customHeight="1">
      <c r="B468" s="101"/>
      <c r="C468" s="103"/>
      <c r="D468" s="102" t="s">
        <v>5</v>
      </c>
      <c r="E468" s="103"/>
      <c r="F468" s="103"/>
      <c r="G468" s="103"/>
      <c r="H468" s="103"/>
      <c r="I468" s="104"/>
      <c r="J468" s="103"/>
      <c r="K468" s="103"/>
      <c r="L468" s="103"/>
      <c r="M468" s="103"/>
      <c r="N468" s="105"/>
      <c r="T468" s="1"/>
      <c r="U468" s="1"/>
    </row>
    <row r="469" spans="1:23" s="2" customFormat="1" ht="16.5" customHeight="1">
      <c r="A469" s="613"/>
      <c r="B469" s="106"/>
      <c r="C469" s="612"/>
      <c r="D469" s="612"/>
      <c r="E469" s="710" t="s">
        <v>134</v>
      </c>
      <c r="F469" s="711"/>
      <c r="G469" s="711"/>
      <c r="H469" s="711"/>
      <c r="I469" s="82"/>
      <c r="J469" s="612"/>
      <c r="K469" s="612"/>
      <c r="L469" s="65"/>
      <c r="M469" s="65"/>
      <c r="N469" s="126"/>
      <c r="O469" s="613"/>
      <c r="P469" s="613"/>
      <c r="Q469" s="613"/>
      <c r="R469" s="613"/>
      <c r="S469" s="613"/>
      <c r="T469" s="613"/>
      <c r="U469" s="613"/>
      <c r="V469" s="613"/>
      <c r="W469" s="613"/>
    </row>
    <row r="470" spans="1:23" s="2" customFormat="1" ht="12" customHeight="1">
      <c r="A470" s="613"/>
      <c r="B470" s="106"/>
      <c r="C470" s="612"/>
      <c r="D470" s="83" t="s">
        <v>7</v>
      </c>
      <c r="E470" s="612"/>
      <c r="F470" s="612"/>
      <c r="G470" s="612"/>
      <c r="H470" s="612"/>
      <c r="I470" s="82"/>
      <c r="J470" s="612"/>
      <c r="K470" s="612"/>
      <c r="L470" s="65"/>
      <c r="M470" s="65"/>
      <c r="N470" s="126"/>
      <c r="O470" s="613"/>
      <c r="P470" s="613"/>
      <c r="Q470" s="613"/>
      <c r="R470" s="613"/>
      <c r="S470" s="613"/>
      <c r="T470" s="613"/>
      <c r="U470" s="613"/>
      <c r="V470" s="613"/>
      <c r="W470" s="613"/>
    </row>
    <row r="471" spans="1:23" s="2" customFormat="1" ht="16.5" customHeight="1">
      <c r="A471" s="613"/>
      <c r="B471" s="106"/>
      <c r="C471" s="612"/>
      <c r="D471" s="612"/>
      <c r="E471" s="712" t="s">
        <v>748</v>
      </c>
      <c r="F471" s="711"/>
      <c r="G471" s="711"/>
      <c r="H471" s="711"/>
      <c r="I471" s="82"/>
      <c r="J471" s="612"/>
      <c r="K471" s="612"/>
      <c r="L471" s="65"/>
      <c r="M471" s="65"/>
      <c r="N471" s="126"/>
      <c r="O471" s="613"/>
      <c r="P471" s="613"/>
      <c r="Q471" s="613"/>
      <c r="R471" s="613"/>
      <c r="S471" s="613"/>
      <c r="T471" s="613"/>
      <c r="U471" s="613"/>
      <c r="V471" s="613"/>
      <c r="W471" s="613"/>
    </row>
    <row r="472" spans="1:23" s="2" customFormat="1" ht="12">
      <c r="A472" s="613"/>
      <c r="B472" s="106"/>
      <c r="C472" s="612"/>
      <c r="D472" s="612"/>
      <c r="E472" s="612"/>
      <c r="F472" s="612"/>
      <c r="G472" s="612"/>
      <c r="H472" s="612"/>
      <c r="I472" s="82"/>
      <c r="J472" s="612"/>
      <c r="K472" s="612"/>
      <c r="L472" s="65"/>
      <c r="M472" s="65"/>
      <c r="N472" s="126"/>
      <c r="O472" s="613"/>
      <c r="P472" s="613"/>
      <c r="Q472" s="613"/>
      <c r="R472" s="613"/>
      <c r="S472" s="613"/>
      <c r="T472" s="613"/>
      <c r="U472" s="613"/>
      <c r="V472" s="613"/>
      <c r="W472" s="613"/>
    </row>
    <row r="473" spans="1:65" s="2" customFormat="1" ht="24">
      <c r="A473" s="613"/>
      <c r="B473" s="339"/>
      <c r="C473" s="169" t="s">
        <v>207</v>
      </c>
      <c r="D473" s="169" t="s">
        <v>14</v>
      </c>
      <c r="E473" s="170" t="s">
        <v>898</v>
      </c>
      <c r="F473" s="171" t="s">
        <v>899</v>
      </c>
      <c r="G473" s="172" t="s">
        <v>24</v>
      </c>
      <c r="H473" s="173">
        <v>293.078</v>
      </c>
      <c r="I473" s="174"/>
      <c r="J473" s="175">
        <f>ROUND(I473*H473,2)</f>
        <v>0</v>
      </c>
      <c r="K473" s="171" t="s">
        <v>0</v>
      </c>
      <c r="L473" s="532" t="s">
        <v>740</v>
      </c>
      <c r="M473" s="151" t="s">
        <v>900</v>
      </c>
      <c r="N473" s="168" t="s">
        <v>206</v>
      </c>
      <c r="S473" s="613"/>
      <c r="T473" s="612"/>
      <c r="U473" s="612"/>
      <c r="V473" s="613"/>
      <c r="W473" s="613"/>
      <c r="X473" s="613"/>
      <c r="Y473" s="613"/>
      <c r="Z473" s="613"/>
      <c r="AA473" s="613"/>
      <c r="AB473" s="613"/>
      <c r="AC473" s="613"/>
      <c r="AD473" s="613"/>
      <c r="AE473" s="613"/>
      <c r="AR473" s="20"/>
      <c r="AT473" s="20"/>
      <c r="AU473" s="20"/>
      <c r="AY473" s="8"/>
      <c r="BE473" s="21"/>
      <c r="BF473" s="21"/>
      <c r="BG473" s="21"/>
      <c r="BH473" s="21"/>
      <c r="BI473" s="21"/>
      <c r="BJ473" s="8"/>
      <c r="BK473" s="21"/>
      <c r="BL473" s="8"/>
      <c r="BM473" s="20"/>
    </row>
    <row r="474" spans="1:65" s="2" customFormat="1" ht="24">
      <c r="A474" s="613"/>
      <c r="B474" s="339"/>
      <c r="C474" s="169" t="s">
        <v>207</v>
      </c>
      <c r="D474" s="169" t="s">
        <v>14</v>
      </c>
      <c r="E474" s="170" t="s">
        <v>901</v>
      </c>
      <c r="F474" s="171" t="s">
        <v>902</v>
      </c>
      <c r="G474" s="172" t="s">
        <v>24</v>
      </c>
      <c r="H474" s="173">
        <v>35.872</v>
      </c>
      <c r="I474" s="174"/>
      <c r="J474" s="175">
        <f>ROUND(I474*H474,2)</f>
        <v>0</v>
      </c>
      <c r="K474" s="171" t="s">
        <v>0</v>
      </c>
      <c r="L474" s="532" t="s">
        <v>740</v>
      </c>
      <c r="M474" s="151" t="s">
        <v>900</v>
      </c>
      <c r="N474" s="168" t="s">
        <v>206</v>
      </c>
      <c r="S474" s="613"/>
      <c r="T474" s="612"/>
      <c r="U474" s="612"/>
      <c r="V474" s="613"/>
      <c r="W474" s="613"/>
      <c r="X474" s="613"/>
      <c r="Y474" s="613"/>
      <c r="Z474" s="613"/>
      <c r="AA474" s="613"/>
      <c r="AB474" s="613"/>
      <c r="AC474" s="613"/>
      <c r="AD474" s="613"/>
      <c r="AE474" s="613"/>
      <c r="AR474" s="20"/>
      <c r="AT474" s="20"/>
      <c r="AU474" s="20"/>
      <c r="AY474" s="8"/>
      <c r="BE474" s="21"/>
      <c r="BF474" s="21"/>
      <c r="BG474" s="21"/>
      <c r="BH474" s="21"/>
      <c r="BI474" s="21"/>
      <c r="BJ474" s="8"/>
      <c r="BK474" s="21"/>
      <c r="BL474" s="8"/>
      <c r="BM474" s="20"/>
    </row>
    <row r="475" spans="1:57" s="2" customFormat="1" ht="21.75" customHeight="1">
      <c r="A475" s="613"/>
      <c r="B475" s="108"/>
      <c r="C475" s="592" t="s">
        <v>313</v>
      </c>
      <c r="D475" s="592" t="s">
        <v>14</v>
      </c>
      <c r="E475" s="593" t="s">
        <v>903</v>
      </c>
      <c r="F475" s="594" t="s">
        <v>904</v>
      </c>
      <c r="G475" s="595" t="s">
        <v>24</v>
      </c>
      <c r="H475" s="580">
        <v>293.078</v>
      </c>
      <c r="I475" s="17"/>
      <c r="J475" s="607">
        <f>ROUND(I475*H475,2)</f>
        <v>0</v>
      </c>
      <c r="K475" s="594" t="s">
        <v>16</v>
      </c>
      <c r="L475" s="532" t="s">
        <v>740</v>
      </c>
      <c r="M475" s="151" t="s">
        <v>900</v>
      </c>
      <c r="N475" s="168" t="s">
        <v>194</v>
      </c>
      <c r="O475" s="613"/>
      <c r="P475" s="613"/>
      <c r="Q475" s="613"/>
      <c r="R475" s="613"/>
      <c r="S475" s="613"/>
      <c r="T475" s="613"/>
      <c r="U475" s="613"/>
      <c r="V475" s="613"/>
      <c r="W475" s="613"/>
      <c r="AJ475" s="20" t="s">
        <v>228</v>
      </c>
      <c r="AL475" s="20" t="s">
        <v>14</v>
      </c>
      <c r="AM475" s="20" t="s">
        <v>219</v>
      </c>
      <c r="AQ475" s="8" t="s">
        <v>220</v>
      </c>
      <c r="AW475" s="21">
        <f>IF(N475="základní",J475,0)</f>
        <v>0</v>
      </c>
      <c r="AX475" s="21">
        <f>IF(N475="snížená",J475,0)</f>
        <v>0</v>
      </c>
      <c r="AY475" s="21">
        <f>IF(N475="zákl. přenesená",J475,0)</f>
        <v>0</v>
      </c>
      <c r="AZ475" s="21">
        <f>IF(N475="sníž. přenesená",J475,0)</f>
        <v>0</v>
      </c>
      <c r="BA475" s="21">
        <f>IF(N475="nulová",J475,0)</f>
        <v>0</v>
      </c>
      <c r="BB475" s="8" t="s">
        <v>221</v>
      </c>
      <c r="BC475" s="21">
        <f>ROUND(I475*H475,2)</f>
        <v>0</v>
      </c>
      <c r="BD475" s="8" t="s">
        <v>228</v>
      </c>
      <c r="BE475" s="20" t="s">
        <v>1031</v>
      </c>
    </row>
    <row r="476" spans="2:43" s="4" customFormat="1" ht="12">
      <c r="B476" s="109"/>
      <c r="C476" s="50"/>
      <c r="D476" s="596" t="s">
        <v>18</v>
      </c>
      <c r="E476" s="600" t="s">
        <v>0</v>
      </c>
      <c r="F476" s="584" t="s">
        <v>954</v>
      </c>
      <c r="G476" s="585"/>
      <c r="H476" s="586">
        <v>128.603</v>
      </c>
      <c r="I476" s="89"/>
      <c r="J476" s="50"/>
      <c r="K476" s="50"/>
      <c r="L476" s="544" t="s">
        <v>740</v>
      </c>
      <c r="M476" s="80" t="s">
        <v>900</v>
      </c>
      <c r="N476" s="126"/>
      <c r="AL476" s="22" t="s">
        <v>18</v>
      </c>
      <c r="AM476" s="22" t="s">
        <v>219</v>
      </c>
      <c r="AN476" s="4" t="s">
        <v>219</v>
      </c>
      <c r="AO476" s="4" t="s">
        <v>224</v>
      </c>
      <c r="AP476" s="4" t="s">
        <v>225</v>
      </c>
      <c r="AQ476" s="22" t="s">
        <v>220</v>
      </c>
    </row>
    <row r="477" spans="2:43" s="4" customFormat="1" ht="12">
      <c r="B477" s="109"/>
      <c r="C477" s="50"/>
      <c r="D477" s="596" t="s">
        <v>18</v>
      </c>
      <c r="E477" s="600" t="s">
        <v>0</v>
      </c>
      <c r="F477" s="584" t="s">
        <v>958</v>
      </c>
      <c r="G477" s="585"/>
      <c r="H477" s="586">
        <v>164.475</v>
      </c>
      <c r="I477" s="89"/>
      <c r="J477" s="50"/>
      <c r="K477" s="50"/>
      <c r="L477" s="544" t="s">
        <v>740</v>
      </c>
      <c r="M477" s="80" t="s">
        <v>900</v>
      </c>
      <c r="N477" s="126"/>
      <c r="AL477" s="22" t="s">
        <v>18</v>
      </c>
      <c r="AM477" s="22" t="s">
        <v>219</v>
      </c>
      <c r="AN477" s="4" t="s">
        <v>219</v>
      </c>
      <c r="AO477" s="4" t="s">
        <v>224</v>
      </c>
      <c r="AP477" s="4" t="s">
        <v>225</v>
      </c>
      <c r="AQ477" s="22" t="s">
        <v>220</v>
      </c>
    </row>
    <row r="478" spans="2:43" s="6" customFormat="1" ht="12">
      <c r="B478" s="131"/>
      <c r="C478" s="68"/>
      <c r="D478" s="596" t="s">
        <v>18</v>
      </c>
      <c r="E478" s="601" t="s">
        <v>0</v>
      </c>
      <c r="F478" s="588" t="s">
        <v>22</v>
      </c>
      <c r="G478" s="589"/>
      <c r="H478" s="590">
        <v>293.078</v>
      </c>
      <c r="I478" s="591"/>
      <c r="J478" s="68"/>
      <c r="K478" s="68"/>
      <c r="L478" s="544" t="s">
        <v>740</v>
      </c>
      <c r="M478" s="80" t="s">
        <v>900</v>
      </c>
      <c r="N478" s="126"/>
      <c r="AL478" s="26" t="s">
        <v>18</v>
      </c>
      <c r="AM478" s="26" t="s">
        <v>219</v>
      </c>
      <c r="AN478" s="6" t="s">
        <v>228</v>
      </c>
      <c r="AO478" s="6" t="s">
        <v>224</v>
      </c>
      <c r="AP478" s="6" t="s">
        <v>221</v>
      </c>
      <c r="AQ478" s="26" t="s">
        <v>220</v>
      </c>
    </row>
    <row r="479" spans="1:57" s="2" customFormat="1" ht="21.75" customHeight="1">
      <c r="A479" s="613"/>
      <c r="B479" s="108"/>
      <c r="C479" s="592" t="s">
        <v>318</v>
      </c>
      <c r="D479" s="592" t="s">
        <v>14</v>
      </c>
      <c r="E479" s="593" t="s">
        <v>893</v>
      </c>
      <c r="F479" s="594" t="s">
        <v>894</v>
      </c>
      <c r="G479" s="595" t="s">
        <v>24</v>
      </c>
      <c r="H479" s="580">
        <v>35.872</v>
      </c>
      <c r="I479" s="17"/>
      <c r="J479" s="607">
        <f>ROUND(I479*H479,2)</f>
        <v>0</v>
      </c>
      <c r="K479" s="594" t="s">
        <v>16</v>
      </c>
      <c r="L479" s="532" t="s">
        <v>740</v>
      </c>
      <c r="M479" s="151" t="s">
        <v>900</v>
      </c>
      <c r="N479" s="168" t="s">
        <v>194</v>
      </c>
      <c r="O479" s="613"/>
      <c r="P479" s="613"/>
      <c r="Q479" s="613"/>
      <c r="R479" s="613"/>
      <c r="S479" s="613"/>
      <c r="T479" s="613"/>
      <c r="U479" s="613"/>
      <c r="V479" s="613"/>
      <c r="W479" s="613"/>
      <c r="AJ479" s="20" t="s">
        <v>228</v>
      </c>
      <c r="AL479" s="20" t="s">
        <v>14</v>
      </c>
      <c r="AM479" s="20" t="s">
        <v>219</v>
      </c>
      <c r="AQ479" s="8" t="s">
        <v>220</v>
      </c>
      <c r="AW479" s="21">
        <f>IF(N479="základní",J479,0)</f>
        <v>0</v>
      </c>
      <c r="AX479" s="21">
        <f>IF(N479="snížená",J479,0)</f>
        <v>0</v>
      </c>
      <c r="AY479" s="21">
        <f>IF(N479="zákl. přenesená",J479,0)</f>
        <v>0</v>
      </c>
      <c r="AZ479" s="21">
        <f>IF(N479="sníž. přenesená",J479,0)</f>
        <v>0</v>
      </c>
      <c r="BA479" s="21">
        <f>IF(N479="nulová",J479,0)</f>
        <v>0</v>
      </c>
      <c r="BB479" s="8" t="s">
        <v>221</v>
      </c>
      <c r="BC479" s="21">
        <f>ROUND(I479*H479,2)</f>
        <v>0</v>
      </c>
      <c r="BD479" s="8" t="s">
        <v>228</v>
      </c>
      <c r="BE479" s="20" t="s">
        <v>1032</v>
      </c>
    </row>
    <row r="480" spans="2:43" s="4" customFormat="1" ht="12">
      <c r="B480" s="109"/>
      <c r="C480" s="50"/>
      <c r="D480" s="596" t="s">
        <v>18</v>
      </c>
      <c r="E480" s="600" t="s">
        <v>0</v>
      </c>
      <c r="F480" s="584" t="s">
        <v>908</v>
      </c>
      <c r="G480" s="585"/>
      <c r="H480" s="586">
        <v>35.872</v>
      </c>
      <c r="I480" s="89"/>
      <c r="J480" s="50"/>
      <c r="K480" s="50"/>
      <c r="L480" s="544" t="s">
        <v>740</v>
      </c>
      <c r="M480" s="80" t="s">
        <v>900</v>
      </c>
      <c r="N480" s="126"/>
      <c r="AL480" s="22" t="s">
        <v>18</v>
      </c>
      <c r="AM480" s="22" t="s">
        <v>219</v>
      </c>
      <c r="AN480" s="4" t="s">
        <v>219</v>
      </c>
      <c r="AO480" s="4" t="s">
        <v>224</v>
      </c>
      <c r="AP480" s="4" t="s">
        <v>221</v>
      </c>
      <c r="AQ480" s="22" t="s">
        <v>220</v>
      </c>
    </row>
    <row r="481" spans="1:57" s="2" customFormat="1" ht="33" customHeight="1">
      <c r="A481" s="613"/>
      <c r="B481" s="108"/>
      <c r="C481" s="592" t="s">
        <v>324</v>
      </c>
      <c r="D481" s="592" t="s">
        <v>14</v>
      </c>
      <c r="E481" s="593" t="s">
        <v>888</v>
      </c>
      <c r="F481" s="594" t="s">
        <v>889</v>
      </c>
      <c r="G481" s="595" t="s">
        <v>24</v>
      </c>
      <c r="H481" s="580">
        <v>215.232</v>
      </c>
      <c r="I481" s="17"/>
      <c r="J481" s="607">
        <f>ROUND(I481*H481,2)</f>
        <v>0</v>
      </c>
      <c r="K481" s="594" t="s">
        <v>16</v>
      </c>
      <c r="L481" s="532" t="s">
        <v>740</v>
      </c>
      <c r="M481" s="151" t="s">
        <v>900</v>
      </c>
      <c r="N481" s="168" t="s">
        <v>194</v>
      </c>
      <c r="O481" s="613"/>
      <c r="P481" s="613"/>
      <c r="Q481" s="613"/>
      <c r="R481" s="613"/>
      <c r="S481" s="613"/>
      <c r="T481" s="613"/>
      <c r="U481" s="613"/>
      <c r="V481" s="613"/>
      <c r="W481" s="613"/>
      <c r="AJ481" s="20" t="s">
        <v>228</v>
      </c>
      <c r="AL481" s="20" t="s">
        <v>14</v>
      </c>
      <c r="AM481" s="20" t="s">
        <v>219</v>
      </c>
      <c r="AQ481" s="8" t="s">
        <v>220</v>
      </c>
      <c r="AW481" s="21">
        <f>IF(N481="základní",J481,0)</f>
        <v>0</v>
      </c>
      <c r="AX481" s="21">
        <f>IF(N481="snížená",J481,0)</f>
        <v>0</v>
      </c>
      <c r="AY481" s="21">
        <f>IF(N481="zákl. přenesená",J481,0)</f>
        <v>0</v>
      </c>
      <c r="AZ481" s="21">
        <f>IF(N481="sníž. přenesená",J481,0)</f>
        <v>0</v>
      </c>
      <c r="BA481" s="21">
        <f>IF(N481="nulová",J481,0)</f>
        <v>0</v>
      </c>
      <c r="BB481" s="8" t="s">
        <v>221</v>
      </c>
      <c r="BC481" s="21">
        <f>ROUND(I481*H481,2)</f>
        <v>0</v>
      </c>
      <c r="BD481" s="8" t="s">
        <v>228</v>
      </c>
      <c r="BE481" s="20" t="s">
        <v>1033</v>
      </c>
    </row>
    <row r="482" spans="2:43" s="4" customFormat="1" ht="12">
      <c r="B482" s="109"/>
      <c r="C482" s="50"/>
      <c r="D482" s="596" t="s">
        <v>18</v>
      </c>
      <c r="E482" s="585"/>
      <c r="F482" s="584" t="s">
        <v>1034</v>
      </c>
      <c r="G482" s="585"/>
      <c r="H482" s="586">
        <v>215.232</v>
      </c>
      <c r="I482" s="89"/>
      <c r="J482" s="50"/>
      <c r="K482" s="50"/>
      <c r="L482" s="544" t="s">
        <v>740</v>
      </c>
      <c r="M482" s="80" t="s">
        <v>900</v>
      </c>
      <c r="N482" s="126"/>
      <c r="AL482" s="22" t="s">
        <v>18</v>
      </c>
      <c r="AM482" s="22" t="s">
        <v>219</v>
      </c>
      <c r="AN482" s="4" t="s">
        <v>219</v>
      </c>
      <c r="AO482" s="4" t="s">
        <v>235</v>
      </c>
      <c r="AP482" s="4" t="s">
        <v>221</v>
      </c>
      <c r="AQ482" s="22" t="s">
        <v>220</v>
      </c>
    </row>
    <row r="483" spans="1:57" s="2" customFormat="1" ht="21.75" customHeight="1">
      <c r="A483" s="613"/>
      <c r="B483" s="108"/>
      <c r="C483" s="13" t="s">
        <v>1</v>
      </c>
      <c r="D483" s="13" t="s">
        <v>14</v>
      </c>
      <c r="E483" s="14" t="s">
        <v>937</v>
      </c>
      <c r="F483" s="15" t="s">
        <v>938</v>
      </c>
      <c r="G483" s="16" t="s">
        <v>24</v>
      </c>
      <c r="H483" s="580">
        <v>164.475</v>
      </c>
      <c r="I483" s="17"/>
      <c r="J483" s="18">
        <f>ROUND(I483*H483,2)</f>
        <v>0</v>
      </c>
      <c r="K483" s="15" t="s">
        <v>16</v>
      </c>
      <c r="L483" s="532" t="s">
        <v>740</v>
      </c>
      <c r="M483" s="151" t="s">
        <v>900</v>
      </c>
      <c r="N483" s="168" t="s">
        <v>193</v>
      </c>
      <c r="O483" s="613"/>
      <c r="P483" s="613"/>
      <c r="Q483" s="613"/>
      <c r="R483" s="613"/>
      <c r="S483" s="613"/>
      <c r="T483" s="613"/>
      <c r="U483" s="613"/>
      <c r="V483" s="613"/>
      <c r="W483" s="613"/>
      <c r="AJ483" s="20" t="s">
        <v>228</v>
      </c>
      <c r="AL483" s="20" t="s">
        <v>14</v>
      </c>
      <c r="AM483" s="20" t="s">
        <v>219</v>
      </c>
      <c r="AQ483" s="8" t="s">
        <v>220</v>
      </c>
      <c r="AW483" s="21">
        <f>IF(N483="základní",J483,0)</f>
        <v>0</v>
      </c>
      <c r="AX483" s="21">
        <f>IF(N483="snížená",J483,0)</f>
        <v>0</v>
      </c>
      <c r="AY483" s="21">
        <f>IF(N483="zákl. přenesená",J483,0)</f>
        <v>0</v>
      </c>
      <c r="AZ483" s="21">
        <f>IF(N483="sníž. přenesená",J483,0)</f>
        <v>0</v>
      </c>
      <c r="BA483" s="21">
        <f>IF(N483="nulová",J483,0)</f>
        <v>0</v>
      </c>
      <c r="BB483" s="8" t="s">
        <v>221</v>
      </c>
      <c r="BC483" s="21">
        <f>ROUND(I483*H483,2)</f>
        <v>0</v>
      </c>
      <c r="BD483" s="8" t="s">
        <v>228</v>
      </c>
      <c r="BE483" s="20" t="s">
        <v>1035</v>
      </c>
    </row>
    <row r="484" spans="2:43" s="4" customFormat="1" ht="12">
      <c r="B484" s="109"/>
      <c r="C484" s="50"/>
      <c r="D484" s="84" t="s">
        <v>18</v>
      </c>
      <c r="E484" s="86" t="s">
        <v>0</v>
      </c>
      <c r="F484" s="584" t="s">
        <v>958</v>
      </c>
      <c r="G484" s="50"/>
      <c r="H484" s="586">
        <v>164.475</v>
      </c>
      <c r="I484" s="89"/>
      <c r="J484" s="50"/>
      <c r="K484" s="50"/>
      <c r="L484" s="544" t="s">
        <v>740</v>
      </c>
      <c r="M484" s="80" t="s">
        <v>900</v>
      </c>
      <c r="N484" s="126"/>
      <c r="AL484" s="22" t="s">
        <v>18</v>
      </c>
      <c r="AM484" s="22" t="s">
        <v>219</v>
      </c>
      <c r="AN484" s="4" t="s">
        <v>219</v>
      </c>
      <c r="AO484" s="4" t="s">
        <v>224</v>
      </c>
      <c r="AP484" s="4" t="s">
        <v>221</v>
      </c>
      <c r="AQ484" s="22" t="s">
        <v>220</v>
      </c>
    </row>
    <row r="485" spans="1:57" s="2" customFormat="1" ht="16.5" customHeight="1">
      <c r="A485" s="613"/>
      <c r="B485" s="108"/>
      <c r="C485" s="13" t="s">
        <v>33</v>
      </c>
      <c r="D485" s="13" t="s">
        <v>14</v>
      </c>
      <c r="E485" s="14" t="s">
        <v>940</v>
      </c>
      <c r="F485" s="15" t="s">
        <v>941</v>
      </c>
      <c r="G485" s="16" t="s">
        <v>24</v>
      </c>
      <c r="H485" s="580">
        <v>164.475</v>
      </c>
      <c r="I485" s="17"/>
      <c r="J485" s="18">
        <f>ROUND(I485*H485,2)</f>
        <v>0</v>
      </c>
      <c r="K485" s="15" t="s">
        <v>16</v>
      </c>
      <c r="L485" s="532" t="s">
        <v>740</v>
      </c>
      <c r="M485" s="151" t="s">
        <v>900</v>
      </c>
      <c r="N485" s="168" t="s">
        <v>193</v>
      </c>
      <c r="O485" s="613"/>
      <c r="P485" s="613"/>
      <c r="Q485" s="613"/>
      <c r="R485" s="613"/>
      <c r="S485" s="613"/>
      <c r="T485" s="613"/>
      <c r="U485" s="613"/>
      <c r="V485" s="613"/>
      <c r="W485" s="613"/>
      <c r="AJ485" s="20" t="s">
        <v>228</v>
      </c>
      <c r="AL485" s="20" t="s">
        <v>14</v>
      </c>
      <c r="AM485" s="20" t="s">
        <v>219</v>
      </c>
      <c r="AQ485" s="8" t="s">
        <v>220</v>
      </c>
      <c r="AW485" s="21">
        <f>IF(N485="základní",J485,0)</f>
        <v>0</v>
      </c>
      <c r="AX485" s="21">
        <f>IF(N485="snížená",J485,0)</f>
        <v>0</v>
      </c>
      <c r="AY485" s="21">
        <f>IF(N485="zákl. přenesená",J485,0)</f>
        <v>0</v>
      </c>
      <c r="AZ485" s="21">
        <f>IF(N485="sníž. přenesená",J485,0)</f>
        <v>0</v>
      </c>
      <c r="BA485" s="21">
        <f>IF(N485="nulová",J485,0)</f>
        <v>0</v>
      </c>
      <c r="BB485" s="8" t="s">
        <v>221</v>
      </c>
      <c r="BC485" s="21">
        <f>ROUND(I485*H485,2)</f>
        <v>0</v>
      </c>
      <c r="BD485" s="8" t="s">
        <v>228</v>
      </c>
      <c r="BE485" s="20" t="s">
        <v>1036</v>
      </c>
    </row>
    <row r="486" spans="2:43" s="4" customFormat="1" ht="12">
      <c r="B486" s="109"/>
      <c r="C486" s="50"/>
      <c r="D486" s="84" t="s">
        <v>18</v>
      </c>
      <c r="E486" s="86" t="s">
        <v>0</v>
      </c>
      <c r="F486" s="584" t="s">
        <v>958</v>
      </c>
      <c r="G486" s="50"/>
      <c r="H486" s="586">
        <v>164.475</v>
      </c>
      <c r="I486" s="89"/>
      <c r="J486" s="50"/>
      <c r="K486" s="50"/>
      <c r="L486" s="544" t="s">
        <v>740</v>
      </c>
      <c r="M486" s="80" t="s">
        <v>900</v>
      </c>
      <c r="N486" s="126"/>
      <c r="AL486" s="22" t="s">
        <v>18</v>
      </c>
      <c r="AM486" s="22" t="s">
        <v>219</v>
      </c>
      <c r="AN486" s="4" t="s">
        <v>219</v>
      </c>
      <c r="AO486" s="4" t="s">
        <v>224</v>
      </c>
      <c r="AP486" s="4" t="s">
        <v>221</v>
      </c>
      <c r="AQ486" s="22" t="s">
        <v>220</v>
      </c>
    </row>
    <row r="487" spans="2:21" ht="12">
      <c r="B487" s="121"/>
      <c r="C487" s="53"/>
      <c r="D487" s="53"/>
      <c r="E487" s="53"/>
      <c r="F487" s="53"/>
      <c r="G487" s="53"/>
      <c r="H487" s="53"/>
      <c r="I487" s="54"/>
      <c r="J487" s="53"/>
      <c r="K487" s="53"/>
      <c r="L487" s="53"/>
      <c r="M487" s="53"/>
      <c r="N487" s="153"/>
      <c r="T487" s="1"/>
      <c r="U487" s="1"/>
    </row>
    <row r="488" spans="1:14" ht="12">
      <c r="A488" s="545"/>
      <c r="B488" s="120"/>
      <c r="C488" s="65"/>
      <c r="D488" s="65"/>
      <c r="E488" s="65"/>
      <c r="F488" s="65"/>
      <c r="G488" s="65"/>
      <c r="H488" s="65"/>
      <c r="I488" s="100"/>
      <c r="J488" s="65"/>
      <c r="N488" s="126"/>
    </row>
    <row r="489" spans="1:65" s="2" customFormat="1" ht="16.5" customHeight="1">
      <c r="A489" s="516"/>
      <c r="B489" s="208"/>
      <c r="C489" s="169" t="s">
        <v>207</v>
      </c>
      <c r="D489" s="169" t="s">
        <v>14</v>
      </c>
      <c r="E489" s="170" t="s">
        <v>742</v>
      </c>
      <c r="F489" s="171" t="s">
        <v>743</v>
      </c>
      <c r="G489" s="172" t="s">
        <v>20</v>
      </c>
      <c r="H489" s="173">
        <v>7.93</v>
      </c>
      <c r="I489" s="174"/>
      <c r="J489" s="175">
        <f>ROUND(I489*H489,2)</f>
        <v>0</v>
      </c>
      <c r="K489" s="171" t="s">
        <v>16</v>
      </c>
      <c r="L489" s="532" t="s">
        <v>740</v>
      </c>
      <c r="M489" s="151" t="s">
        <v>741</v>
      </c>
      <c r="N489" s="168" t="s">
        <v>206</v>
      </c>
      <c r="S489" s="516"/>
      <c r="T489" s="515"/>
      <c r="U489" s="515"/>
      <c r="V489" s="516"/>
      <c r="W489" s="516"/>
      <c r="X489" s="516"/>
      <c r="Y489" s="516"/>
      <c r="Z489" s="516"/>
      <c r="AA489" s="516"/>
      <c r="AB489" s="516"/>
      <c r="AC489" s="516"/>
      <c r="AD489" s="516"/>
      <c r="AE489" s="516"/>
      <c r="AR489" s="185"/>
      <c r="AT489" s="185"/>
      <c r="AU489" s="185"/>
      <c r="AY489" s="8"/>
      <c r="BE489" s="21"/>
      <c r="BF489" s="21"/>
      <c r="BG489" s="21"/>
      <c r="BH489" s="21"/>
      <c r="BI489" s="21"/>
      <c r="BJ489" s="8"/>
      <c r="BK489" s="21"/>
      <c r="BL489" s="8"/>
      <c r="BM489" s="185"/>
    </row>
    <row r="490" spans="2:14" ht="24">
      <c r="B490" s="120"/>
      <c r="C490" s="493" t="s">
        <v>207</v>
      </c>
      <c r="D490" s="493" t="s">
        <v>40</v>
      </c>
      <c r="E490" s="494" t="s">
        <v>744</v>
      </c>
      <c r="F490" s="495" t="s">
        <v>745</v>
      </c>
      <c r="G490" s="496" t="s">
        <v>20</v>
      </c>
      <c r="H490" s="497">
        <v>2</v>
      </c>
      <c r="I490" s="17"/>
      <c r="J490" s="498">
        <f>ROUND(I490*H490,2)</f>
        <v>0</v>
      </c>
      <c r="K490" s="499" t="s">
        <v>0</v>
      </c>
      <c r="L490" s="532" t="s">
        <v>740</v>
      </c>
      <c r="M490" s="151" t="s">
        <v>741</v>
      </c>
      <c r="N490" s="168" t="s">
        <v>206</v>
      </c>
    </row>
    <row r="491" spans="2:14" ht="24">
      <c r="B491" s="120"/>
      <c r="C491" s="493" t="s">
        <v>207</v>
      </c>
      <c r="D491" s="493" t="s">
        <v>40</v>
      </c>
      <c r="E491" s="494" t="s">
        <v>746</v>
      </c>
      <c r="F491" s="495" t="s">
        <v>747</v>
      </c>
      <c r="G491" s="496" t="s">
        <v>20</v>
      </c>
      <c r="H491" s="497">
        <v>1</v>
      </c>
      <c r="I491" s="17"/>
      <c r="J491" s="498">
        <f>ROUND(I491*H491,2)</f>
        <v>0</v>
      </c>
      <c r="K491" s="499" t="s">
        <v>0</v>
      </c>
      <c r="L491" s="532" t="s">
        <v>740</v>
      </c>
      <c r="M491" s="151" t="s">
        <v>741</v>
      </c>
      <c r="N491" s="168" t="s">
        <v>206</v>
      </c>
    </row>
    <row r="492" spans="1:65" s="2" customFormat="1" ht="24">
      <c r="A492" s="516"/>
      <c r="B492" s="208"/>
      <c r="C492" s="310">
        <v>59</v>
      </c>
      <c r="D492" s="310" t="s">
        <v>14</v>
      </c>
      <c r="E492" s="311" t="s">
        <v>736</v>
      </c>
      <c r="F492" s="312" t="s">
        <v>737</v>
      </c>
      <c r="G492" s="324" t="s">
        <v>29</v>
      </c>
      <c r="H492" s="533">
        <v>28.248</v>
      </c>
      <c r="I492" s="313"/>
      <c r="J492" s="314">
        <f>ROUND(I492*H492,2)</f>
        <v>0</v>
      </c>
      <c r="K492" s="312" t="s">
        <v>16</v>
      </c>
      <c r="L492" s="532" t="s">
        <v>740</v>
      </c>
      <c r="M492" s="151" t="s">
        <v>741</v>
      </c>
      <c r="N492" s="168" t="s">
        <v>193</v>
      </c>
      <c r="S492" s="516"/>
      <c r="T492" s="515"/>
      <c r="U492" s="515"/>
      <c r="V492" s="516"/>
      <c r="W492" s="516"/>
      <c r="X492" s="516"/>
      <c r="Y492" s="516"/>
      <c r="Z492" s="516"/>
      <c r="AA492" s="516"/>
      <c r="AB492" s="516"/>
      <c r="AC492" s="516"/>
      <c r="AD492" s="516"/>
      <c r="AE492" s="516"/>
      <c r="AR492" s="185"/>
      <c r="AT492" s="185"/>
      <c r="AU492" s="185"/>
      <c r="AY492" s="8"/>
      <c r="BE492" s="21"/>
      <c r="BF492" s="21"/>
      <c r="BG492" s="21"/>
      <c r="BH492" s="21"/>
      <c r="BI492" s="21"/>
      <c r="BJ492" s="8"/>
      <c r="BK492" s="21"/>
      <c r="BL492" s="8"/>
      <c r="BM492" s="185"/>
    </row>
    <row r="493" spans="2:14" ht="24">
      <c r="B493" s="120"/>
      <c r="C493" s="310">
        <v>60</v>
      </c>
      <c r="D493" s="310" t="s">
        <v>14</v>
      </c>
      <c r="E493" s="311" t="s">
        <v>738</v>
      </c>
      <c r="F493" s="312" t="s">
        <v>739</v>
      </c>
      <c r="G493" s="324" t="s">
        <v>29</v>
      </c>
      <c r="H493" s="533">
        <v>28.248</v>
      </c>
      <c r="I493" s="313"/>
      <c r="J493" s="314">
        <f>ROUND(I493*H493,2)</f>
        <v>0</v>
      </c>
      <c r="K493" s="312" t="s">
        <v>16</v>
      </c>
      <c r="L493" s="532" t="s">
        <v>740</v>
      </c>
      <c r="M493" s="151" t="s">
        <v>741</v>
      </c>
      <c r="N493" s="168" t="s">
        <v>193</v>
      </c>
    </row>
    <row r="494" spans="2:14" ht="12" thickBot="1">
      <c r="B494" s="120"/>
      <c r="C494" s="65"/>
      <c r="D494" s="65"/>
      <c r="E494" s="65"/>
      <c r="F494" s="65"/>
      <c r="G494" s="65"/>
      <c r="H494" s="65"/>
      <c r="I494" s="100"/>
      <c r="J494" s="65"/>
      <c r="N494" s="126"/>
    </row>
    <row r="495" spans="1:56" ht="12" customHeight="1">
      <c r="A495" s="552"/>
      <c r="B495" s="101"/>
      <c r="C495" s="103"/>
      <c r="D495" s="102" t="s">
        <v>5</v>
      </c>
      <c r="E495" s="103"/>
      <c r="F495" s="103"/>
      <c r="G495" s="103"/>
      <c r="H495" s="103"/>
      <c r="I495" s="104"/>
      <c r="J495" s="103"/>
      <c r="K495" s="103"/>
      <c r="L495" s="103"/>
      <c r="M495" s="103"/>
      <c r="N495" s="105"/>
      <c r="T495" s="1"/>
      <c r="U495" s="1"/>
      <c r="AZ495" s="28" t="s">
        <v>568</v>
      </c>
      <c r="BA495" s="28" t="s">
        <v>569</v>
      </c>
      <c r="BB495" s="28" t="s">
        <v>0</v>
      </c>
      <c r="BC495" s="28" t="s">
        <v>570</v>
      </c>
      <c r="BD495" s="28" t="s">
        <v>219</v>
      </c>
    </row>
    <row r="496" spans="1:31" s="2" customFormat="1" ht="16.5" customHeight="1">
      <c r="A496" s="552"/>
      <c r="B496" s="106"/>
      <c r="C496" s="553"/>
      <c r="D496" s="553"/>
      <c r="E496" s="710" t="s">
        <v>158</v>
      </c>
      <c r="F496" s="710"/>
      <c r="G496" s="710"/>
      <c r="H496" s="710"/>
      <c r="I496" s="82"/>
      <c r="J496" s="553"/>
      <c r="K496" s="65"/>
      <c r="L496" s="65"/>
      <c r="M496" s="65"/>
      <c r="N496" s="126"/>
      <c r="P496" s="1"/>
      <c r="Q496" s="1"/>
      <c r="R496" s="1"/>
      <c r="S496" s="1"/>
      <c r="T496" s="65"/>
      <c r="U496" s="65"/>
      <c r="V496" s="1"/>
      <c r="W496" s="1"/>
      <c r="X496" s="1"/>
      <c r="Y496" s="1"/>
      <c r="Z496" s="516"/>
      <c r="AA496" s="516"/>
      <c r="AB496" s="516"/>
      <c r="AC496" s="516"/>
      <c r="AD496" s="516"/>
      <c r="AE496" s="516"/>
    </row>
    <row r="497" spans="1:31" s="2" customFormat="1" ht="12" customHeight="1">
      <c r="A497" s="552"/>
      <c r="B497" s="106"/>
      <c r="C497" s="553"/>
      <c r="D497" s="83" t="s">
        <v>7</v>
      </c>
      <c r="E497" s="553"/>
      <c r="F497" s="553"/>
      <c r="G497" s="553"/>
      <c r="H497" s="553"/>
      <c r="I497" s="82"/>
      <c r="J497" s="553"/>
      <c r="K497" s="65"/>
      <c r="L497" s="65"/>
      <c r="M497" s="65"/>
      <c r="N497" s="126"/>
      <c r="P497" s="1"/>
      <c r="Q497" s="1"/>
      <c r="R497" s="1"/>
      <c r="S497" s="1"/>
      <c r="T497" s="65"/>
      <c r="U497" s="65"/>
      <c r="V497" s="1"/>
      <c r="W497" s="1"/>
      <c r="X497" s="1"/>
      <c r="Y497" s="1"/>
      <c r="Z497" s="516"/>
      <c r="AA497" s="516"/>
      <c r="AB497" s="516"/>
      <c r="AC497" s="516"/>
      <c r="AD497" s="516"/>
      <c r="AE497" s="516"/>
    </row>
    <row r="498" spans="1:31" s="2" customFormat="1" ht="16.5" customHeight="1">
      <c r="A498" s="552"/>
      <c r="B498" s="106"/>
      <c r="C498" s="553"/>
      <c r="D498" s="553"/>
      <c r="E498" s="712" t="s">
        <v>159</v>
      </c>
      <c r="F498" s="711"/>
      <c r="G498" s="711"/>
      <c r="H498" s="711"/>
      <c r="I498" s="82"/>
      <c r="J498" s="553"/>
      <c r="K498" s="65"/>
      <c r="L498" s="65"/>
      <c r="M498" s="65"/>
      <c r="N498" s="126"/>
      <c r="P498" s="1"/>
      <c r="Q498" s="1"/>
      <c r="R498" s="1"/>
      <c r="S498" s="1"/>
      <c r="T498" s="65"/>
      <c r="U498" s="65"/>
      <c r="V498" s="1"/>
      <c r="W498" s="1"/>
      <c r="X498" s="1"/>
      <c r="Y498" s="1"/>
      <c r="Z498" s="516"/>
      <c r="AA498" s="516"/>
      <c r="AB498" s="516"/>
      <c r="AC498" s="516"/>
      <c r="AD498" s="516"/>
      <c r="AE498" s="516"/>
    </row>
    <row r="499" spans="1:14" ht="12">
      <c r="A499" s="552"/>
      <c r="B499" s="106"/>
      <c r="C499" s="65"/>
      <c r="D499" s="65"/>
      <c r="E499" s="65"/>
      <c r="F499" s="65"/>
      <c r="G499" s="65"/>
      <c r="H499" s="65"/>
      <c r="I499" s="100"/>
      <c r="J499" s="65"/>
      <c r="N499" s="126"/>
    </row>
    <row r="500" spans="1:65" s="2" customFormat="1" ht="16.5" customHeight="1">
      <c r="A500" s="552"/>
      <c r="B500" s="106"/>
      <c r="C500" s="13" t="s">
        <v>859</v>
      </c>
      <c r="D500" s="13" t="s">
        <v>14</v>
      </c>
      <c r="E500" s="14" t="s">
        <v>788</v>
      </c>
      <c r="F500" s="15" t="s">
        <v>789</v>
      </c>
      <c r="G500" s="16" t="s">
        <v>19</v>
      </c>
      <c r="H500" s="580">
        <v>403.821</v>
      </c>
      <c r="I500" s="17"/>
      <c r="J500" s="18">
        <f>ROUND(I500*H500,2)</f>
        <v>0</v>
      </c>
      <c r="K500" s="15" t="s">
        <v>16</v>
      </c>
      <c r="L500" s="532" t="s">
        <v>740</v>
      </c>
      <c r="M500" s="151" t="s">
        <v>817</v>
      </c>
      <c r="N500" s="168" t="s">
        <v>193</v>
      </c>
      <c r="S500" s="516"/>
      <c r="T500" s="515"/>
      <c r="U500" s="515"/>
      <c r="V500" s="516"/>
      <c r="W500" s="516"/>
      <c r="X500" s="516"/>
      <c r="Y500" s="516"/>
      <c r="Z500" s="516"/>
      <c r="AA500" s="516"/>
      <c r="AB500" s="516"/>
      <c r="AC500" s="516"/>
      <c r="AD500" s="516"/>
      <c r="AE500" s="516"/>
      <c r="AR500" s="20"/>
      <c r="AT500" s="20"/>
      <c r="AU500" s="20"/>
      <c r="AY500" s="8"/>
      <c r="BE500" s="21"/>
      <c r="BF500" s="21"/>
      <c r="BG500" s="21"/>
      <c r="BH500" s="21"/>
      <c r="BI500" s="21"/>
      <c r="BJ500" s="8"/>
      <c r="BK500" s="21"/>
      <c r="BL500" s="8"/>
      <c r="BM500" s="20"/>
    </row>
    <row r="501" spans="1:14" ht="12">
      <c r="A501" s="552"/>
      <c r="B501" s="106"/>
      <c r="C501" s="67"/>
      <c r="D501" s="84" t="s">
        <v>18</v>
      </c>
      <c r="E501" s="127" t="s">
        <v>0</v>
      </c>
      <c r="F501" s="128" t="s">
        <v>124</v>
      </c>
      <c r="G501" s="67"/>
      <c r="H501" s="127" t="s">
        <v>0</v>
      </c>
      <c r="I501" s="129"/>
      <c r="J501" s="67"/>
      <c r="K501" s="67"/>
      <c r="L501" s="544" t="s">
        <v>740</v>
      </c>
      <c r="M501" s="80" t="s">
        <v>817</v>
      </c>
      <c r="N501" s="126"/>
    </row>
    <row r="502" spans="1:14" ht="22.5">
      <c r="A502" s="552"/>
      <c r="B502" s="106"/>
      <c r="C502" s="67"/>
      <c r="D502" s="84" t="s">
        <v>18</v>
      </c>
      <c r="E502" s="127" t="s">
        <v>0</v>
      </c>
      <c r="F502" s="128" t="s">
        <v>160</v>
      </c>
      <c r="G502" s="67"/>
      <c r="H502" s="127" t="s">
        <v>0</v>
      </c>
      <c r="I502" s="129"/>
      <c r="J502" s="67"/>
      <c r="K502" s="67"/>
      <c r="L502" s="544" t="s">
        <v>740</v>
      </c>
      <c r="M502" s="80" t="s">
        <v>817</v>
      </c>
      <c r="N502" s="126"/>
    </row>
    <row r="503" spans="1:14" ht="12">
      <c r="A503" s="552"/>
      <c r="B503" s="106"/>
      <c r="C503" s="67"/>
      <c r="D503" s="84" t="s">
        <v>18</v>
      </c>
      <c r="E503" s="127" t="s">
        <v>0</v>
      </c>
      <c r="F503" s="128" t="s">
        <v>860</v>
      </c>
      <c r="G503" s="67"/>
      <c r="H503" s="127" t="s">
        <v>0</v>
      </c>
      <c r="I503" s="129"/>
      <c r="J503" s="67"/>
      <c r="K503" s="67"/>
      <c r="L503" s="544" t="s">
        <v>740</v>
      </c>
      <c r="M503" s="80" t="s">
        <v>817</v>
      </c>
      <c r="N503" s="126"/>
    </row>
    <row r="504" spans="1:14" ht="12">
      <c r="A504" s="552"/>
      <c r="B504" s="106"/>
      <c r="C504" s="67"/>
      <c r="D504" s="84" t="s">
        <v>18</v>
      </c>
      <c r="E504" s="127" t="s">
        <v>0</v>
      </c>
      <c r="F504" s="128" t="s">
        <v>47</v>
      </c>
      <c r="G504" s="67"/>
      <c r="H504" s="127" t="s">
        <v>0</v>
      </c>
      <c r="I504" s="129"/>
      <c r="J504" s="67"/>
      <c r="K504" s="67"/>
      <c r="L504" s="544" t="s">
        <v>740</v>
      </c>
      <c r="M504" s="80" t="s">
        <v>817</v>
      </c>
      <c r="N504" s="126"/>
    </row>
    <row r="505" spans="1:14" ht="12">
      <c r="A505" s="552"/>
      <c r="B505" s="106"/>
      <c r="C505" s="67"/>
      <c r="D505" s="84" t="s">
        <v>18</v>
      </c>
      <c r="E505" s="127" t="s">
        <v>0</v>
      </c>
      <c r="F505" s="128" t="s">
        <v>861</v>
      </c>
      <c r="G505" s="67"/>
      <c r="H505" s="127" t="s">
        <v>0</v>
      </c>
      <c r="I505" s="129"/>
      <c r="J505" s="67"/>
      <c r="K505" s="67"/>
      <c r="L505" s="544" t="s">
        <v>740</v>
      </c>
      <c r="M505" s="80" t="s">
        <v>817</v>
      </c>
      <c r="N505" s="126"/>
    </row>
    <row r="506" spans="1:31" s="2" customFormat="1" ht="12">
      <c r="A506" s="552"/>
      <c r="B506" s="106"/>
      <c r="C506" s="50"/>
      <c r="D506" s="84" t="s">
        <v>18</v>
      </c>
      <c r="E506" s="86" t="s">
        <v>0</v>
      </c>
      <c r="F506" s="87" t="s">
        <v>862</v>
      </c>
      <c r="G506" s="50"/>
      <c r="H506" s="88">
        <v>20.73</v>
      </c>
      <c r="I506" s="89"/>
      <c r="J506" s="50"/>
      <c r="K506" s="50"/>
      <c r="L506" s="544" t="s">
        <v>740</v>
      </c>
      <c r="M506" s="80" t="s">
        <v>817</v>
      </c>
      <c r="N506" s="126"/>
      <c r="P506" s="1"/>
      <c r="Q506" s="1"/>
      <c r="R506" s="1"/>
      <c r="S506" s="1"/>
      <c r="T506" s="65"/>
      <c r="U506" s="65"/>
      <c r="V506" s="1"/>
      <c r="W506" s="1"/>
      <c r="X506" s="1"/>
      <c r="Y506" s="1"/>
      <c r="Z506" s="516"/>
      <c r="AA506" s="516"/>
      <c r="AB506" s="516"/>
      <c r="AC506" s="516"/>
      <c r="AD506" s="516"/>
      <c r="AE506" s="516"/>
    </row>
    <row r="507" spans="1:14" ht="12">
      <c r="A507" s="552"/>
      <c r="B507" s="106"/>
      <c r="C507" s="67"/>
      <c r="D507" s="84" t="s">
        <v>18</v>
      </c>
      <c r="E507" s="127" t="s">
        <v>0</v>
      </c>
      <c r="F507" s="128" t="s">
        <v>863</v>
      </c>
      <c r="G507" s="67"/>
      <c r="H507" s="127" t="s">
        <v>0</v>
      </c>
      <c r="I507" s="129"/>
      <c r="J507" s="67"/>
      <c r="K507" s="67"/>
      <c r="L507" s="544" t="s">
        <v>740</v>
      </c>
      <c r="M507" s="80" t="s">
        <v>817</v>
      </c>
      <c r="N507" s="126"/>
    </row>
    <row r="508" spans="1:14" ht="12">
      <c r="A508" s="552"/>
      <c r="B508" s="106"/>
      <c r="C508" s="50"/>
      <c r="D508" s="84" t="s">
        <v>18</v>
      </c>
      <c r="E508" s="86" t="s">
        <v>0</v>
      </c>
      <c r="F508" s="87" t="s">
        <v>864</v>
      </c>
      <c r="G508" s="50"/>
      <c r="H508" s="88">
        <v>243.17</v>
      </c>
      <c r="I508" s="89"/>
      <c r="J508" s="50"/>
      <c r="K508" s="50"/>
      <c r="L508" s="544" t="s">
        <v>740</v>
      </c>
      <c r="M508" s="80" t="s">
        <v>817</v>
      </c>
      <c r="N508" s="126"/>
    </row>
    <row r="509" spans="1:14" ht="12">
      <c r="A509" s="552"/>
      <c r="B509" s="106"/>
      <c r="C509" s="67"/>
      <c r="D509" s="84" t="s">
        <v>18</v>
      </c>
      <c r="E509" s="127" t="s">
        <v>0</v>
      </c>
      <c r="F509" s="128" t="s">
        <v>825</v>
      </c>
      <c r="G509" s="67"/>
      <c r="H509" s="127" t="s">
        <v>0</v>
      </c>
      <c r="I509" s="129"/>
      <c r="J509" s="67"/>
      <c r="K509" s="67"/>
      <c r="L509" s="544" t="s">
        <v>740</v>
      </c>
      <c r="M509" s="80" t="s">
        <v>817</v>
      </c>
      <c r="N509" s="126"/>
    </row>
    <row r="510" spans="1:14" ht="12">
      <c r="A510" s="552"/>
      <c r="B510" s="106"/>
      <c r="C510" s="50"/>
      <c r="D510" s="84" t="s">
        <v>18</v>
      </c>
      <c r="E510" s="86" t="s">
        <v>0</v>
      </c>
      <c r="F510" s="87" t="s">
        <v>865</v>
      </c>
      <c r="G510" s="50"/>
      <c r="H510" s="88">
        <v>9.74</v>
      </c>
      <c r="I510" s="89"/>
      <c r="J510" s="50"/>
      <c r="K510" s="50"/>
      <c r="L510" s="544" t="s">
        <v>740</v>
      </c>
      <c r="M510" s="80" t="s">
        <v>817</v>
      </c>
      <c r="N510" s="126"/>
    </row>
    <row r="511" spans="1:14" ht="12">
      <c r="A511" s="552"/>
      <c r="B511" s="106"/>
      <c r="C511" s="67"/>
      <c r="D511" s="84" t="s">
        <v>18</v>
      </c>
      <c r="E511" s="127" t="s">
        <v>0</v>
      </c>
      <c r="F511" s="128" t="s">
        <v>866</v>
      </c>
      <c r="G511" s="67"/>
      <c r="H511" s="127" t="s">
        <v>0</v>
      </c>
      <c r="I511" s="129"/>
      <c r="J511" s="67"/>
      <c r="K511" s="67"/>
      <c r="L511" s="544" t="s">
        <v>740</v>
      </c>
      <c r="M511" s="80" t="s">
        <v>817</v>
      </c>
      <c r="N511" s="126"/>
    </row>
    <row r="512" spans="1:14" ht="12">
      <c r="A512" s="552"/>
      <c r="B512" s="106"/>
      <c r="C512" s="50"/>
      <c r="D512" s="84" t="s">
        <v>18</v>
      </c>
      <c r="E512" s="86" t="s">
        <v>0</v>
      </c>
      <c r="F512" s="87" t="s">
        <v>867</v>
      </c>
      <c r="G512" s="50"/>
      <c r="H512" s="88">
        <v>107.61</v>
      </c>
      <c r="I512" s="89"/>
      <c r="J512" s="50"/>
      <c r="K512" s="50"/>
      <c r="L512" s="544" t="s">
        <v>740</v>
      </c>
      <c r="M512" s="80" t="s">
        <v>817</v>
      </c>
      <c r="N512" s="126"/>
    </row>
    <row r="513" spans="1:14" ht="12">
      <c r="A513" s="552"/>
      <c r="B513" s="106"/>
      <c r="C513" s="69"/>
      <c r="D513" s="84" t="s">
        <v>18</v>
      </c>
      <c r="E513" s="416" t="s">
        <v>0</v>
      </c>
      <c r="F513" s="581" t="s">
        <v>26</v>
      </c>
      <c r="G513" s="582"/>
      <c r="H513" s="583">
        <v>381.25</v>
      </c>
      <c r="I513" s="419"/>
      <c r="J513" s="69"/>
      <c r="K513" s="69"/>
      <c r="L513" s="544" t="s">
        <v>740</v>
      </c>
      <c r="M513" s="80" t="s">
        <v>817</v>
      </c>
      <c r="N513" s="126"/>
    </row>
    <row r="514" spans="1:14" ht="12">
      <c r="A514" s="552"/>
      <c r="B514" s="106"/>
      <c r="C514" s="50"/>
      <c r="D514" s="84" t="s">
        <v>18</v>
      </c>
      <c r="E514" s="86" t="s">
        <v>0</v>
      </c>
      <c r="F514" s="584" t="s">
        <v>868</v>
      </c>
      <c r="G514" s="585"/>
      <c r="H514" s="586">
        <v>22.571</v>
      </c>
      <c r="I514" s="89"/>
      <c r="J514" s="50"/>
      <c r="K514" s="50"/>
      <c r="L514" s="544" t="s">
        <v>740</v>
      </c>
      <c r="M514" s="80" t="s">
        <v>817</v>
      </c>
      <c r="N514" s="126"/>
    </row>
    <row r="515" spans="1:14" ht="12">
      <c r="A515" s="552"/>
      <c r="B515" s="106"/>
      <c r="C515" s="68"/>
      <c r="D515" s="84" t="s">
        <v>18</v>
      </c>
      <c r="E515" s="587" t="s">
        <v>0</v>
      </c>
      <c r="F515" s="588" t="s">
        <v>22</v>
      </c>
      <c r="G515" s="589"/>
      <c r="H515" s="590">
        <v>403.821</v>
      </c>
      <c r="I515" s="591"/>
      <c r="J515" s="68"/>
      <c r="K515" s="68"/>
      <c r="L515" s="544" t="s">
        <v>740</v>
      </c>
      <c r="M515" s="80" t="s">
        <v>817</v>
      </c>
      <c r="N515" s="126"/>
    </row>
    <row r="516" spans="1:14" ht="16.5" customHeight="1">
      <c r="A516" s="552"/>
      <c r="B516" s="106"/>
      <c r="C516" s="592" t="s">
        <v>869</v>
      </c>
      <c r="D516" s="592" t="s">
        <v>14</v>
      </c>
      <c r="E516" s="593" t="s">
        <v>797</v>
      </c>
      <c r="F516" s="594" t="s">
        <v>798</v>
      </c>
      <c r="G516" s="595" t="s">
        <v>15</v>
      </c>
      <c r="H516" s="580">
        <v>225.71</v>
      </c>
      <c r="I516" s="17"/>
      <c r="J516" s="607">
        <f>ROUND(I516*H516,2)</f>
        <v>0</v>
      </c>
      <c r="K516" s="594" t="s">
        <v>16</v>
      </c>
      <c r="L516" s="532" t="s">
        <v>740</v>
      </c>
      <c r="M516" s="151" t="s">
        <v>817</v>
      </c>
      <c r="N516" s="168" t="s">
        <v>193</v>
      </c>
    </row>
    <row r="517" spans="1:14" ht="12">
      <c r="A517" s="552"/>
      <c r="B517" s="106"/>
      <c r="C517" s="67"/>
      <c r="D517" s="596" t="s">
        <v>18</v>
      </c>
      <c r="E517" s="597" t="s">
        <v>0</v>
      </c>
      <c r="F517" s="598" t="s">
        <v>124</v>
      </c>
      <c r="G517" s="599"/>
      <c r="H517" s="597" t="s">
        <v>0</v>
      </c>
      <c r="I517" s="129"/>
      <c r="J517" s="67"/>
      <c r="K517" s="67"/>
      <c r="L517" s="544" t="s">
        <v>740</v>
      </c>
      <c r="M517" s="80" t="s">
        <v>817</v>
      </c>
      <c r="N517" s="126"/>
    </row>
    <row r="518" spans="1:14" ht="22.5">
      <c r="A518" s="552"/>
      <c r="B518" s="106"/>
      <c r="C518" s="67"/>
      <c r="D518" s="596" t="s">
        <v>18</v>
      </c>
      <c r="E518" s="597" t="s">
        <v>0</v>
      </c>
      <c r="F518" s="598" t="s">
        <v>160</v>
      </c>
      <c r="G518" s="599"/>
      <c r="H518" s="597" t="s">
        <v>0</v>
      </c>
      <c r="I518" s="129"/>
      <c r="J518" s="67"/>
      <c r="K518" s="67"/>
      <c r="L518" s="544" t="s">
        <v>740</v>
      </c>
      <c r="M518" s="80" t="s">
        <v>817</v>
      </c>
      <c r="N518" s="126"/>
    </row>
    <row r="519" spans="1:56" ht="12">
      <c r="A519" s="552"/>
      <c r="B519" s="106"/>
      <c r="C519" s="67"/>
      <c r="D519" s="596" t="s">
        <v>18</v>
      </c>
      <c r="E519" s="597" t="s">
        <v>0</v>
      </c>
      <c r="F519" s="598" t="s">
        <v>860</v>
      </c>
      <c r="G519" s="599"/>
      <c r="H519" s="597" t="s">
        <v>0</v>
      </c>
      <c r="I519" s="129"/>
      <c r="J519" s="67"/>
      <c r="K519" s="67"/>
      <c r="L519" s="544" t="s">
        <v>740</v>
      </c>
      <c r="M519" s="80" t="s">
        <v>817</v>
      </c>
      <c r="N519" s="126"/>
      <c r="T519" s="1"/>
      <c r="U519" s="1"/>
      <c r="AZ519" s="28" t="s">
        <v>568</v>
      </c>
      <c r="BA519" s="28" t="s">
        <v>569</v>
      </c>
      <c r="BB519" s="28" t="s">
        <v>0</v>
      </c>
      <c r="BC519" s="28" t="s">
        <v>570</v>
      </c>
      <c r="BD519" s="28" t="s">
        <v>219</v>
      </c>
    </row>
    <row r="520" spans="1:31" s="2" customFormat="1" ht="12">
      <c r="A520" s="552"/>
      <c r="B520" s="106"/>
      <c r="C520" s="50"/>
      <c r="D520" s="596" t="s">
        <v>18</v>
      </c>
      <c r="E520" s="600" t="s">
        <v>0</v>
      </c>
      <c r="F520" s="584" t="s">
        <v>870</v>
      </c>
      <c r="G520" s="585"/>
      <c r="H520" s="586">
        <v>5.03</v>
      </c>
      <c r="I520" s="89"/>
      <c r="J520" s="50"/>
      <c r="K520" s="50"/>
      <c r="L520" s="544" t="s">
        <v>740</v>
      </c>
      <c r="M520" s="80" t="s">
        <v>817</v>
      </c>
      <c r="N520" s="126"/>
      <c r="P520" s="1"/>
      <c r="Q520" s="1"/>
      <c r="R520" s="1"/>
      <c r="S520" s="1"/>
      <c r="T520" s="65"/>
      <c r="U520" s="65"/>
      <c r="V520" s="1"/>
      <c r="W520" s="1"/>
      <c r="X520" s="1"/>
      <c r="Y520" s="1"/>
      <c r="Z520" s="516"/>
      <c r="AA520" s="516"/>
      <c r="AB520" s="516"/>
      <c r="AC520" s="516"/>
      <c r="AD520" s="516"/>
      <c r="AE520" s="516"/>
    </row>
    <row r="521" spans="1:31" s="2" customFormat="1" ht="12">
      <c r="A521" s="552"/>
      <c r="B521" s="106"/>
      <c r="C521" s="50"/>
      <c r="D521" s="596" t="s">
        <v>18</v>
      </c>
      <c r="E521" s="600" t="s">
        <v>0</v>
      </c>
      <c r="F521" s="584" t="s">
        <v>871</v>
      </c>
      <c r="G521" s="585"/>
      <c r="H521" s="586">
        <v>220.68</v>
      </c>
      <c r="I521" s="89"/>
      <c r="J521" s="50"/>
      <c r="K521" s="50"/>
      <c r="L521" s="544" t="s">
        <v>740</v>
      </c>
      <c r="M521" s="80" t="s">
        <v>817</v>
      </c>
      <c r="N521" s="126"/>
      <c r="P521" s="1"/>
      <c r="Q521" s="1"/>
      <c r="R521" s="1"/>
      <c r="S521" s="1"/>
      <c r="T521" s="65"/>
      <c r="U521" s="65"/>
      <c r="V521" s="1"/>
      <c r="W521" s="1"/>
      <c r="X521" s="1"/>
      <c r="Y521" s="1"/>
      <c r="Z521" s="516"/>
      <c r="AA521" s="516"/>
      <c r="AB521" s="516"/>
      <c r="AC521" s="516"/>
      <c r="AD521" s="516"/>
      <c r="AE521" s="516"/>
    </row>
    <row r="522" spans="1:31" s="2" customFormat="1" ht="12">
      <c r="A522" s="552"/>
      <c r="B522" s="106"/>
      <c r="C522" s="68"/>
      <c r="D522" s="596" t="s">
        <v>18</v>
      </c>
      <c r="E522" s="601" t="s">
        <v>0</v>
      </c>
      <c r="F522" s="588" t="s">
        <v>22</v>
      </c>
      <c r="G522" s="589"/>
      <c r="H522" s="590">
        <v>225.71</v>
      </c>
      <c r="I522" s="591"/>
      <c r="J522" s="68"/>
      <c r="K522" s="68"/>
      <c r="L522" s="544" t="s">
        <v>740</v>
      </c>
      <c r="M522" s="80" t="s">
        <v>817</v>
      </c>
      <c r="N522" s="126"/>
      <c r="P522" s="1"/>
      <c r="Q522" s="1"/>
      <c r="R522" s="1"/>
      <c r="S522" s="1"/>
      <c r="T522" s="65"/>
      <c r="U522" s="65"/>
      <c r="V522" s="1"/>
      <c r="W522" s="1"/>
      <c r="X522" s="1"/>
      <c r="Y522" s="1"/>
      <c r="Z522" s="516"/>
      <c r="AA522" s="516"/>
      <c r="AB522" s="516"/>
      <c r="AC522" s="516"/>
      <c r="AD522" s="516"/>
      <c r="AE522" s="516"/>
    </row>
    <row r="523" spans="1:25" s="516" customFormat="1" ht="16.5" customHeight="1">
      <c r="A523" s="552"/>
      <c r="B523" s="106"/>
      <c r="C523" s="602" t="s">
        <v>872</v>
      </c>
      <c r="D523" s="602" t="s">
        <v>40</v>
      </c>
      <c r="E523" s="603" t="s">
        <v>802</v>
      </c>
      <c r="F523" s="604" t="s">
        <v>803</v>
      </c>
      <c r="G523" s="605" t="s">
        <v>20</v>
      </c>
      <c r="H523" s="606">
        <v>248.281</v>
      </c>
      <c r="I523" s="36"/>
      <c r="J523" s="608">
        <f>ROUND(I523*H523,2)</f>
        <v>0</v>
      </c>
      <c r="K523" s="604" t="s">
        <v>16</v>
      </c>
      <c r="L523" s="532" t="s">
        <v>740</v>
      </c>
      <c r="M523" s="151" t="s">
        <v>817</v>
      </c>
      <c r="N523" s="168" t="s">
        <v>193</v>
      </c>
      <c r="P523" s="1"/>
      <c r="Q523" s="1"/>
      <c r="R523" s="1"/>
      <c r="S523" s="1"/>
      <c r="T523" s="65"/>
      <c r="U523" s="65"/>
      <c r="V523" s="1"/>
      <c r="W523" s="1"/>
      <c r="X523" s="1"/>
      <c r="Y523" s="1"/>
    </row>
    <row r="524" spans="1:65" s="2" customFormat="1" ht="12">
      <c r="A524" s="552"/>
      <c r="B524" s="106"/>
      <c r="C524" s="50"/>
      <c r="D524" s="596" t="s">
        <v>18</v>
      </c>
      <c r="E524" s="585"/>
      <c r="F524" s="584" t="s">
        <v>873</v>
      </c>
      <c r="G524" s="585"/>
      <c r="H524" s="586">
        <v>248.281</v>
      </c>
      <c r="I524" s="89"/>
      <c r="J524" s="50"/>
      <c r="K524" s="50"/>
      <c r="L524" s="544" t="s">
        <v>740</v>
      </c>
      <c r="M524" s="80" t="s">
        <v>817</v>
      </c>
      <c r="N524" s="126"/>
      <c r="O524" s="1"/>
      <c r="P524" s="1"/>
      <c r="Q524" s="1"/>
      <c r="R524" s="1"/>
      <c r="S524" s="1"/>
      <c r="T524" s="65"/>
      <c r="U524" s="65"/>
      <c r="V524" s="1"/>
      <c r="W524" s="1"/>
      <c r="X524" s="1"/>
      <c r="Y524" s="1"/>
      <c r="Z524" s="516"/>
      <c r="AA524" s="516"/>
      <c r="AB524" s="516"/>
      <c r="AC524" s="516"/>
      <c r="AD524" s="516"/>
      <c r="AE524" s="516"/>
      <c r="AR524" s="325" t="s">
        <v>603</v>
      </c>
      <c r="AT524" s="325" t="s">
        <v>40</v>
      </c>
      <c r="AU524" s="325" t="s">
        <v>219</v>
      </c>
      <c r="AY524" s="8" t="s">
        <v>220</v>
      </c>
      <c r="BE524" s="21">
        <f>IF(N524="základní",J524,0)</f>
        <v>0</v>
      </c>
      <c r="BF524" s="21">
        <f>IF(N524="snížená",J524,0)</f>
        <v>0</v>
      </c>
      <c r="BG524" s="21">
        <f>IF(N524="zákl. přenesená",J524,0)</f>
        <v>0</v>
      </c>
      <c r="BH524" s="21">
        <f>IF(N524="sníž. přenesená",J524,0)</f>
        <v>0</v>
      </c>
      <c r="BI524" s="21">
        <f>IF(N524="nulová",J524,0)</f>
        <v>0</v>
      </c>
      <c r="BJ524" s="8" t="s">
        <v>221</v>
      </c>
      <c r="BK524" s="21">
        <f>ROUND(I524*H524,2)</f>
        <v>0</v>
      </c>
      <c r="BL524" s="8" t="s">
        <v>301</v>
      </c>
      <c r="BM524" s="325" t="s">
        <v>604</v>
      </c>
    </row>
    <row r="525" spans="1:14" ht="16.5" customHeight="1">
      <c r="A525" s="552"/>
      <c r="B525" s="106"/>
      <c r="C525" s="13" t="s">
        <v>874</v>
      </c>
      <c r="D525" s="13" t="s">
        <v>14</v>
      </c>
      <c r="E525" s="14" t="s">
        <v>809</v>
      </c>
      <c r="F525" s="15" t="s">
        <v>810</v>
      </c>
      <c r="G525" s="16" t="s">
        <v>19</v>
      </c>
      <c r="H525" s="580">
        <v>403.821</v>
      </c>
      <c r="I525" s="17"/>
      <c r="J525" s="18">
        <f>ROUND(I525*H525,2)</f>
        <v>0</v>
      </c>
      <c r="K525" s="15" t="s">
        <v>16</v>
      </c>
      <c r="L525" s="532" t="s">
        <v>740</v>
      </c>
      <c r="M525" s="151" t="s">
        <v>817</v>
      </c>
      <c r="N525" s="168" t="s">
        <v>193</v>
      </c>
    </row>
    <row r="526" spans="1:14" ht="12">
      <c r="A526" s="552"/>
      <c r="B526" s="106"/>
      <c r="C526" s="67"/>
      <c r="D526" s="84" t="s">
        <v>18</v>
      </c>
      <c r="E526" s="127" t="s">
        <v>0</v>
      </c>
      <c r="F526" s="128" t="s">
        <v>124</v>
      </c>
      <c r="G526" s="67"/>
      <c r="H526" s="127" t="s">
        <v>0</v>
      </c>
      <c r="I526" s="129"/>
      <c r="J526" s="67"/>
      <c r="K526" s="67"/>
      <c r="L526" s="544" t="s">
        <v>740</v>
      </c>
      <c r="M526" s="80" t="s">
        <v>817</v>
      </c>
      <c r="N526" s="126"/>
    </row>
    <row r="527" spans="1:14" ht="22.5">
      <c r="A527" s="552"/>
      <c r="B527" s="106"/>
      <c r="C527" s="67"/>
      <c r="D527" s="84" t="s">
        <v>18</v>
      </c>
      <c r="E527" s="127" t="s">
        <v>0</v>
      </c>
      <c r="F527" s="128" t="s">
        <v>160</v>
      </c>
      <c r="G527" s="67"/>
      <c r="H527" s="127" t="s">
        <v>0</v>
      </c>
      <c r="I527" s="129"/>
      <c r="J527" s="67"/>
      <c r="K527" s="67"/>
      <c r="L527" s="544" t="s">
        <v>740</v>
      </c>
      <c r="M527" s="80" t="s">
        <v>817</v>
      </c>
      <c r="N527" s="126"/>
    </row>
    <row r="528" spans="1:14" ht="12">
      <c r="A528" s="552"/>
      <c r="B528" s="106"/>
      <c r="C528" s="67"/>
      <c r="D528" s="84" t="s">
        <v>18</v>
      </c>
      <c r="E528" s="127" t="s">
        <v>0</v>
      </c>
      <c r="F528" s="128" t="s">
        <v>860</v>
      </c>
      <c r="G528" s="67"/>
      <c r="H528" s="127" t="s">
        <v>0</v>
      </c>
      <c r="I528" s="129"/>
      <c r="J528" s="67"/>
      <c r="K528" s="67"/>
      <c r="L528" s="544" t="s">
        <v>740</v>
      </c>
      <c r="M528" s="80" t="s">
        <v>817</v>
      </c>
      <c r="N528" s="126"/>
    </row>
    <row r="529" spans="1:14" ht="12">
      <c r="A529" s="552"/>
      <c r="B529" s="106"/>
      <c r="C529" s="67"/>
      <c r="D529" s="84" t="s">
        <v>18</v>
      </c>
      <c r="E529" s="127" t="s">
        <v>0</v>
      </c>
      <c r="F529" s="128" t="s">
        <v>47</v>
      </c>
      <c r="G529" s="67"/>
      <c r="H529" s="127" t="s">
        <v>0</v>
      </c>
      <c r="I529" s="129"/>
      <c r="J529" s="67"/>
      <c r="K529" s="67"/>
      <c r="L529" s="544" t="s">
        <v>740</v>
      </c>
      <c r="M529" s="80" t="s">
        <v>817</v>
      </c>
      <c r="N529" s="126"/>
    </row>
    <row r="530" spans="1:14" ht="12">
      <c r="A530" s="552"/>
      <c r="B530" s="106"/>
      <c r="C530" s="50"/>
      <c r="D530" s="84" t="s">
        <v>18</v>
      </c>
      <c r="E530" s="86" t="s">
        <v>0</v>
      </c>
      <c r="F530" s="87" t="s">
        <v>805</v>
      </c>
      <c r="G530" s="50"/>
      <c r="H530" s="88">
        <v>381.25</v>
      </c>
      <c r="I530" s="89"/>
      <c r="J530" s="50"/>
      <c r="K530" s="50"/>
      <c r="L530" s="544" t="s">
        <v>740</v>
      </c>
      <c r="M530" s="80" t="s">
        <v>817</v>
      </c>
      <c r="N530" s="126"/>
    </row>
    <row r="531" spans="1:14" ht="12">
      <c r="A531" s="552"/>
      <c r="B531" s="106"/>
      <c r="C531" s="69"/>
      <c r="D531" s="84" t="s">
        <v>18</v>
      </c>
      <c r="E531" s="416" t="s">
        <v>0</v>
      </c>
      <c r="F531" s="581" t="s">
        <v>26</v>
      </c>
      <c r="G531" s="582"/>
      <c r="H531" s="583">
        <v>381.25</v>
      </c>
      <c r="I531" s="419"/>
      <c r="J531" s="69"/>
      <c r="K531" s="69"/>
      <c r="L531" s="544" t="s">
        <v>740</v>
      </c>
      <c r="M531" s="80" t="s">
        <v>817</v>
      </c>
      <c r="N531" s="126"/>
    </row>
    <row r="532" spans="1:14" ht="12">
      <c r="A532" s="552"/>
      <c r="B532" s="106"/>
      <c r="C532" s="50"/>
      <c r="D532" s="84" t="s">
        <v>18</v>
      </c>
      <c r="E532" s="86" t="s">
        <v>0</v>
      </c>
      <c r="F532" s="584" t="s">
        <v>868</v>
      </c>
      <c r="G532" s="585"/>
      <c r="H532" s="586">
        <v>22.571</v>
      </c>
      <c r="I532" s="89"/>
      <c r="J532" s="50"/>
      <c r="K532" s="50"/>
      <c r="L532" s="544" t="s">
        <v>740</v>
      </c>
      <c r="M532" s="80" t="s">
        <v>817</v>
      </c>
      <c r="N532" s="126"/>
    </row>
    <row r="533" spans="1:14" ht="12">
      <c r="A533" s="552"/>
      <c r="B533" s="106"/>
      <c r="C533" s="68"/>
      <c r="D533" s="84" t="s">
        <v>18</v>
      </c>
      <c r="E533" s="587" t="s">
        <v>0</v>
      </c>
      <c r="F533" s="588" t="s">
        <v>22</v>
      </c>
      <c r="G533" s="589"/>
      <c r="H533" s="590">
        <v>403.821</v>
      </c>
      <c r="I533" s="591"/>
      <c r="J533" s="68"/>
      <c r="K533" s="68"/>
      <c r="L533" s="544" t="s">
        <v>740</v>
      </c>
      <c r="M533" s="80" t="s">
        <v>817</v>
      </c>
      <c r="N533" s="126"/>
    </row>
    <row r="534" spans="1:14" ht="24">
      <c r="A534" s="552"/>
      <c r="B534" s="106"/>
      <c r="C534" s="13" t="s">
        <v>875</v>
      </c>
      <c r="D534" s="13" t="s">
        <v>14</v>
      </c>
      <c r="E534" s="14" t="s">
        <v>812</v>
      </c>
      <c r="F534" s="15" t="s">
        <v>813</v>
      </c>
      <c r="G534" s="16" t="s">
        <v>29</v>
      </c>
      <c r="H534" s="580">
        <v>16.883</v>
      </c>
      <c r="I534" s="17"/>
      <c r="J534" s="18">
        <f>ROUND(I534*H534,2)</f>
        <v>0</v>
      </c>
      <c r="K534" s="15" t="s">
        <v>16</v>
      </c>
      <c r="L534" s="532" t="s">
        <v>740</v>
      </c>
      <c r="M534" s="151" t="s">
        <v>817</v>
      </c>
      <c r="N534" s="168" t="s">
        <v>193</v>
      </c>
    </row>
    <row r="535" spans="2:14" ht="24">
      <c r="B535" s="106"/>
      <c r="C535" s="13" t="s">
        <v>876</v>
      </c>
      <c r="D535" s="13" t="s">
        <v>14</v>
      </c>
      <c r="E535" s="14" t="s">
        <v>815</v>
      </c>
      <c r="F535" s="15" t="s">
        <v>816</v>
      </c>
      <c r="G535" s="16" t="s">
        <v>29</v>
      </c>
      <c r="H535" s="580">
        <v>16.883</v>
      </c>
      <c r="I535" s="17"/>
      <c r="J535" s="18">
        <f>ROUND(I535*H535,2)</f>
        <v>0</v>
      </c>
      <c r="K535" s="15" t="s">
        <v>16</v>
      </c>
      <c r="L535" s="532" t="s">
        <v>740</v>
      </c>
      <c r="M535" s="151" t="s">
        <v>817</v>
      </c>
      <c r="N535" s="168" t="s">
        <v>193</v>
      </c>
    </row>
    <row r="536" spans="2:14" ht="12" thickBot="1">
      <c r="B536" s="122"/>
      <c r="C536" s="123"/>
      <c r="D536" s="123"/>
      <c r="E536" s="123"/>
      <c r="F536" s="123"/>
      <c r="G536" s="123"/>
      <c r="H536" s="123"/>
      <c r="I536" s="124"/>
      <c r="J536" s="123"/>
      <c r="K536" s="123"/>
      <c r="L536" s="123"/>
      <c r="M536" s="123"/>
      <c r="N536" s="125"/>
    </row>
    <row r="537" spans="2:21" ht="12" customHeight="1">
      <c r="B537" s="101"/>
      <c r="C537" s="103"/>
      <c r="D537" s="364" t="s">
        <v>5</v>
      </c>
      <c r="E537" s="103"/>
      <c r="F537" s="103"/>
      <c r="G537" s="103"/>
      <c r="H537" s="103"/>
      <c r="I537" s="104"/>
      <c r="J537" s="103"/>
      <c r="K537" s="103"/>
      <c r="L537" s="103"/>
      <c r="M537" s="103"/>
      <c r="N537" s="105"/>
      <c r="T537" s="1"/>
      <c r="U537" s="1"/>
    </row>
    <row r="538" spans="1:31" s="2" customFormat="1" ht="16.5" customHeight="1">
      <c r="A538" s="561"/>
      <c r="B538" s="106"/>
      <c r="C538" s="560"/>
      <c r="D538" s="560"/>
      <c r="E538" s="718" t="s">
        <v>158</v>
      </c>
      <c r="F538" s="711"/>
      <c r="G538" s="711"/>
      <c r="H538" s="711"/>
      <c r="I538" s="82"/>
      <c r="J538" s="560"/>
      <c r="K538" s="65"/>
      <c r="L538" s="65"/>
      <c r="M538" s="65"/>
      <c r="N538" s="118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</row>
    <row r="539" spans="1:31" s="2" customFormat="1" ht="12" customHeight="1">
      <c r="A539" s="561"/>
      <c r="B539" s="106"/>
      <c r="C539" s="560"/>
      <c r="D539" s="366" t="s">
        <v>7</v>
      </c>
      <c r="E539" s="560"/>
      <c r="F539" s="560"/>
      <c r="G539" s="560"/>
      <c r="H539" s="560"/>
      <c r="I539" s="82"/>
      <c r="J539" s="560"/>
      <c r="K539" s="65"/>
      <c r="L539" s="65"/>
      <c r="M539" s="65"/>
      <c r="N539" s="118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</row>
    <row r="540" spans="1:31" s="2" customFormat="1" ht="16.5" customHeight="1">
      <c r="A540" s="561"/>
      <c r="B540" s="106"/>
      <c r="C540" s="560"/>
      <c r="D540" s="560"/>
      <c r="E540" s="719" t="s">
        <v>877</v>
      </c>
      <c r="F540" s="711"/>
      <c r="G540" s="711"/>
      <c r="H540" s="711"/>
      <c r="I540" s="82"/>
      <c r="J540" s="560"/>
      <c r="K540" s="65"/>
      <c r="L540" s="65"/>
      <c r="M540" s="65"/>
      <c r="N540" s="118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</row>
    <row r="541" spans="1:14" ht="12">
      <c r="A541" s="561"/>
      <c r="B541" s="106"/>
      <c r="C541" s="65"/>
      <c r="D541" s="65"/>
      <c r="E541" s="65"/>
      <c r="F541" s="65"/>
      <c r="G541" s="65"/>
      <c r="H541" s="65"/>
      <c r="I541" s="100"/>
      <c r="J541" s="65"/>
      <c r="N541" s="126"/>
    </row>
    <row r="542" spans="2:14" ht="24">
      <c r="B542" s="120"/>
      <c r="C542" s="310" t="s">
        <v>221</v>
      </c>
      <c r="D542" s="310" t="s">
        <v>14</v>
      </c>
      <c r="E542" s="311" t="s">
        <v>878</v>
      </c>
      <c r="F542" s="312" t="s">
        <v>879</v>
      </c>
      <c r="G542" s="324" t="s">
        <v>20</v>
      </c>
      <c r="H542" s="533">
        <v>16</v>
      </c>
      <c r="I542" s="313"/>
      <c r="J542" s="314">
        <f>ROUND(I542*H542,2)</f>
        <v>0</v>
      </c>
      <c r="K542" s="312" t="s">
        <v>0</v>
      </c>
      <c r="L542" s="532" t="s">
        <v>740</v>
      </c>
      <c r="M542" s="151" t="s">
        <v>885</v>
      </c>
      <c r="N542" s="168" t="s">
        <v>193</v>
      </c>
    </row>
    <row r="543" spans="2:14" ht="12">
      <c r="B543" s="120"/>
      <c r="C543" s="65"/>
      <c r="D543" s="367" t="s">
        <v>18</v>
      </c>
      <c r="E543" s="374" t="s">
        <v>0</v>
      </c>
      <c r="F543" s="611" t="s">
        <v>880</v>
      </c>
      <c r="G543" s="360"/>
      <c r="H543" s="610">
        <v>16</v>
      </c>
      <c r="I543" s="100"/>
      <c r="J543" s="65"/>
      <c r="L543" s="544" t="s">
        <v>740</v>
      </c>
      <c r="M543" s="80" t="s">
        <v>885</v>
      </c>
      <c r="N543" s="126"/>
    </row>
    <row r="544" spans="2:14" ht="12">
      <c r="B544" s="121"/>
      <c r="C544" s="53"/>
      <c r="D544" s="53"/>
      <c r="E544" s="53"/>
      <c r="F544" s="53"/>
      <c r="G544" s="53"/>
      <c r="H544" s="53"/>
      <c r="I544" s="54"/>
      <c r="J544" s="53"/>
      <c r="K544" s="53"/>
      <c r="L544" s="53"/>
      <c r="M544" s="53"/>
      <c r="N544" s="153"/>
    </row>
    <row r="545" spans="2:14" ht="12">
      <c r="B545" s="120"/>
      <c r="C545" s="65"/>
      <c r="D545" s="65"/>
      <c r="E545" s="65"/>
      <c r="F545" s="65"/>
      <c r="G545" s="65"/>
      <c r="H545" s="65"/>
      <c r="I545" s="100"/>
      <c r="J545" s="65"/>
      <c r="N545" s="126"/>
    </row>
    <row r="546" spans="2:14" ht="16.5" customHeight="1">
      <c r="B546" s="120"/>
      <c r="C546" s="310" t="s">
        <v>881</v>
      </c>
      <c r="D546" s="310" t="s">
        <v>14</v>
      </c>
      <c r="E546" s="311" t="s">
        <v>882</v>
      </c>
      <c r="F546" s="312" t="s">
        <v>883</v>
      </c>
      <c r="G546" s="324" t="s">
        <v>19</v>
      </c>
      <c r="H546" s="533">
        <v>55</v>
      </c>
      <c r="I546" s="313"/>
      <c r="J546" s="314">
        <f>ROUND(I546*H546,2)</f>
        <v>0</v>
      </c>
      <c r="K546" s="312" t="s">
        <v>0</v>
      </c>
      <c r="L546" s="532" t="s">
        <v>740</v>
      </c>
      <c r="M546" s="151" t="s">
        <v>886</v>
      </c>
      <c r="N546" s="168" t="s">
        <v>193</v>
      </c>
    </row>
    <row r="547" spans="2:14" ht="12">
      <c r="B547" s="120"/>
      <c r="C547" s="360"/>
      <c r="D547" s="367" t="s">
        <v>18</v>
      </c>
      <c r="E547" s="374" t="s">
        <v>0</v>
      </c>
      <c r="F547" s="611" t="s">
        <v>884</v>
      </c>
      <c r="G547" s="360"/>
      <c r="H547" s="610">
        <v>55</v>
      </c>
      <c r="I547" s="377"/>
      <c r="J547" s="360"/>
      <c r="K547" s="360"/>
      <c r="L547" s="544" t="s">
        <v>740</v>
      </c>
      <c r="M547" s="80" t="s">
        <v>886</v>
      </c>
      <c r="N547" s="126"/>
    </row>
    <row r="548" spans="2:14" ht="12" thickBot="1">
      <c r="B548" s="122"/>
      <c r="C548" s="123"/>
      <c r="D548" s="123"/>
      <c r="E548" s="123"/>
      <c r="F548" s="123"/>
      <c r="G548" s="123"/>
      <c r="H548" s="123"/>
      <c r="I548" s="124"/>
      <c r="J548" s="123"/>
      <c r="K548" s="123"/>
      <c r="L548" s="123"/>
      <c r="M548" s="123"/>
      <c r="N548" s="125"/>
    </row>
    <row r="549" spans="2:21" ht="12" customHeight="1">
      <c r="B549" s="101"/>
      <c r="C549" s="103"/>
      <c r="D549" s="102" t="s">
        <v>5</v>
      </c>
      <c r="E549" s="103"/>
      <c r="F549" s="103"/>
      <c r="G549" s="103"/>
      <c r="H549" s="103"/>
      <c r="I549" s="104"/>
      <c r="J549" s="103"/>
      <c r="K549" s="103"/>
      <c r="L549" s="103"/>
      <c r="M549" s="103"/>
      <c r="N549" s="105"/>
      <c r="T549" s="1"/>
      <c r="U549" s="1"/>
    </row>
    <row r="550" spans="1:23" s="2" customFormat="1" ht="16.5" customHeight="1">
      <c r="A550" s="613"/>
      <c r="B550" s="106"/>
      <c r="C550" s="612"/>
      <c r="D550" s="612"/>
      <c r="E550" s="710" t="s">
        <v>168</v>
      </c>
      <c r="F550" s="711"/>
      <c r="G550" s="711"/>
      <c r="H550" s="711"/>
      <c r="I550" s="82"/>
      <c r="J550" s="612"/>
      <c r="K550" s="612"/>
      <c r="L550" s="65"/>
      <c r="M550" s="65"/>
      <c r="N550" s="126"/>
      <c r="O550" s="613"/>
      <c r="P550" s="613"/>
      <c r="Q550" s="613"/>
      <c r="R550" s="613"/>
      <c r="S550" s="613"/>
      <c r="T550" s="613"/>
      <c r="U550" s="613"/>
      <c r="V550" s="613"/>
      <c r="W550" s="613"/>
    </row>
    <row r="551" spans="1:23" s="2" customFormat="1" ht="12" customHeight="1">
      <c r="A551" s="613"/>
      <c r="B551" s="106"/>
      <c r="C551" s="612"/>
      <c r="D551" s="83" t="s">
        <v>7</v>
      </c>
      <c r="E551" s="612"/>
      <c r="F551" s="612"/>
      <c r="G551" s="612"/>
      <c r="H551" s="612"/>
      <c r="I551" s="82"/>
      <c r="J551" s="612"/>
      <c r="K551" s="612"/>
      <c r="L551" s="65"/>
      <c r="M551" s="65"/>
      <c r="N551" s="126"/>
      <c r="O551" s="613"/>
      <c r="P551" s="613"/>
      <c r="Q551" s="613"/>
      <c r="R551" s="613"/>
      <c r="S551" s="613"/>
      <c r="T551" s="613"/>
      <c r="U551" s="613"/>
      <c r="V551" s="613"/>
      <c r="W551" s="613"/>
    </row>
    <row r="552" spans="1:23" s="2" customFormat="1" ht="16.5" customHeight="1">
      <c r="A552" s="613"/>
      <c r="B552" s="106"/>
      <c r="C552" s="612"/>
      <c r="D552" s="612"/>
      <c r="E552" s="712" t="s">
        <v>1037</v>
      </c>
      <c r="F552" s="711"/>
      <c r="G552" s="711"/>
      <c r="H552" s="711"/>
      <c r="I552" s="82"/>
      <c r="J552" s="612"/>
      <c r="K552" s="612"/>
      <c r="L552" s="65"/>
      <c r="M552" s="65"/>
      <c r="N552" s="126"/>
      <c r="O552" s="613"/>
      <c r="P552" s="613"/>
      <c r="Q552" s="613"/>
      <c r="R552" s="613"/>
      <c r="S552" s="613"/>
      <c r="T552" s="613"/>
      <c r="U552" s="613"/>
      <c r="V552" s="613"/>
      <c r="W552" s="613"/>
    </row>
    <row r="553" spans="1:23" s="2" customFormat="1" ht="12">
      <c r="A553" s="613"/>
      <c r="B553" s="106"/>
      <c r="C553" s="612"/>
      <c r="D553" s="612"/>
      <c r="E553" s="612"/>
      <c r="F553" s="612"/>
      <c r="G553" s="612"/>
      <c r="H553" s="612"/>
      <c r="I553" s="82"/>
      <c r="J553" s="612"/>
      <c r="K553" s="612"/>
      <c r="L553" s="65"/>
      <c r="M553" s="65"/>
      <c r="N553" s="126"/>
      <c r="O553" s="613"/>
      <c r="P553" s="613"/>
      <c r="Q553" s="613"/>
      <c r="R553" s="613"/>
      <c r="S553" s="613"/>
      <c r="T553" s="613"/>
      <c r="U553" s="613"/>
      <c r="V553" s="613"/>
      <c r="W553" s="613"/>
    </row>
    <row r="554" spans="1:65" s="2" customFormat="1" ht="24">
      <c r="A554" s="613"/>
      <c r="B554" s="339"/>
      <c r="C554" s="169" t="s">
        <v>207</v>
      </c>
      <c r="D554" s="169" t="s">
        <v>14</v>
      </c>
      <c r="E554" s="170" t="s">
        <v>898</v>
      </c>
      <c r="F554" s="171" t="s">
        <v>899</v>
      </c>
      <c r="G554" s="172" t="s">
        <v>24</v>
      </c>
      <c r="H554" s="173">
        <v>117.12</v>
      </c>
      <c r="I554" s="174"/>
      <c r="J554" s="175">
        <f>ROUND(I554*H554,2)</f>
        <v>0</v>
      </c>
      <c r="K554" s="171"/>
      <c r="L554" s="532" t="s">
        <v>740</v>
      </c>
      <c r="M554" s="151" t="s">
        <v>900</v>
      </c>
      <c r="N554" s="168" t="s">
        <v>206</v>
      </c>
      <c r="S554" s="613"/>
      <c r="T554" s="612"/>
      <c r="U554" s="612"/>
      <c r="V554" s="613"/>
      <c r="W554" s="613"/>
      <c r="X554" s="613"/>
      <c r="Y554" s="613"/>
      <c r="Z554" s="613"/>
      <c r="AA554" s="613"/>
      <c r="AB554" s="613"/>
      <c r="AC554" s="613"/>
      <c r="AD554" s="613"/>
      <c r="AE554" s="613"/>
      <c r="AR554" s="20"/>
      <c r="AT554" s="20"/>
      <c r="AU554" s="20"/>
      <c r="AY554" s="8"/>
      <c r="BE554" s="21"/>
      <c r="BF554" s="21"/>
      <c r="BG554" s="21"/>
      <c r="BH554" s="21"/>
      <c r="BI554" s="21"/>
      <c r="BJ554" s="8"/>
      <c r="BK554" s="21"/>
      <c r="BL554" s="8"/>
      <c r="BM554" s="20"/>
    </row>
    <row r="555" spans="1:65" s="2" customFormat="1" ht="24">
      <c r="A555" s="613"/>
      <c r="B555" s="339"/>
      <c r="C555" s="169" t="s">
        <v>207</v>
      </c>
      <c r="D555" s="169" t="s">
        <v>14</v>
      </c>
      <c r="E555" s="170" t="s">
        <v>901</v>
      </c>
      <c r="F555" s="171" t="s">
        <v>902</v>
      </c>
      <c r="G555" s="172" t="s">
        <v>24</v>
      </c>
      <c r="H555" s="173">
        <v>26.145</v>
      </c>
      <c r="I555" s="174"/>
      <c r="J555" s="175">
        <f>ROUND(I555*H555,2)</f>
        <v>0</v>
      </c>
      <c r="K555" s="171"/>
      <c r="L555" s="532" t="s">
        <v>740</v>
      </c>
      <c r="M555" s="151" t="s">
        <v>900</v>
      </c>
      <c r="N555" s="168" t="s">
        <v>206</v>
      </c>
      <c r="S555" s="613"/>
      <c r="T555" s="612"/>
      <c r="U555" s="612"/>
      <c r="V555" s="613"/>
      <c r="W555" s="613"/>
      <c r="X555" s="613"/>
      <c r="Y555" s="613"/>
      <c r="Z555" s="613"/>
      <c r="AA555" s="613"/>
      <c r="AB555" s="613"/>
      <c r="AC555" s="613"/>
      <c r="AD555" s="613"/>
      <c r="AE555" s="613"/>
      <c r="AR555" s="20"/>
      <c r="AT555" s="20"/>
      <c r="AU555" s="20"/>
      <c r="AY555" s="8"/>
      <c r="BE555" s="21"/>
      <c r="BF555" s="21"/>
      <c r="BG555" s="21"/>
      <c r="BH555" s="21"/>
      <c r="BI555" s="21"/>
      <c r="BJ555" s="8"/>
      <c r="BK555" s="21"/>
      <c r="BL555" s="8"/>
      <c r="BM555" s="20"/>
    </row>
    <row r="556" spans="1:57" s="2" customFormat="1" ht="21.75" customHeight="1">
      <c r="A556" s="613"/>
      <c r="B556" s="108"/>
      <c r="C556" s="592" t="s">
        <v>627</v>
      </c>
      <c r="D556" s="592" t="s">
        <v>14</v>
      </c>
      <c r="E556" s="593" t="s">
        <v>903</v>
      </c>
      <c r="F556" s="594" t="s">
        <v>904</v>
      </c>
      <c r="G556" s="595" t="s">
        <v>24</v>
      </c>
      <c r="H556" s="580">
        <v>260.385</v>
      </c>
      <c r="I556" s="17"/>
      <c r="J556" s="607">
        <f>ROUND(I556*H556,2)</f>
        <v>0</v>
      </c>
      <c r="K556" s="594" t="s">
        <v>16</v>
      </c>
      <c r="L556" s="532" t="s">
        <v>740</v>
      </c>
      <c r="M556" s="151" t="s">
        <v>900</v>
      </c>
      <c r="N556" s="168" t="s">
        <v>194</v>
      </c>
      <c r="O556" s="613"/>
      <c r="P556" s="613"/>
      <c r="Q556" s="613"/>
      <c r="R556" s="613"/>
      <c r="S556" s="613"/>
      <c r="T556" s="613"/>
      <c r="U556" s="613"/>
      <c r="V556" s="613"/>
      <c r="W556" s="613"/>
      <c r="AJ556" s="20" t="s">
        <v>228</v>
      </c>
      <c r="AL556" s="20" t="s">
        <v>14</v>
      </c>
      <c r="AM556" s="20" t="s">
        <v>219</v>
      </c>
      <c r="AQ556" s="8" t="s">
        <v>220</v>
      </c>
      <c r="AW556" s="21">
        <f>IF(N556="základní",J556,0)</f>
        <v>0</v>
      </c>
      <c r="AX556" s="21">
        <f>IF(N556="snížená",J556,0)</f>
        <v>0</v>
      </c>
      <c r="AY556" s="21">
        <f>IF(N556="zákl. přenesená",J556,0)</f>
        <v>0</v>
      </c>
      <c r="AZ556" s="21">
        <f>IF(N556="sníž. přenesená",J556,0)</f>
        <v>0</v>
      </c>
      <c r="BA556" s="21">
        <f>IF(N556="nulová",J556,0)</f>
        <v>0</v>
      </c>
      <c r="BB556" s="8" t="s">
        <v>221</v>
      </c>
      <c r="BC556" s="21">
        <f>ROUND(I556*H556,2)</f>
        <v>0</v>
      </c>
      <c r="BD556" s="8" t="s">
        <v>228</v>
      </c>
      <c r="BE556" s="20" t="s">
        <v>1038</v>
      </c>
    </row>
    <row r="557" spans="2:43" s="4" customFormat="1" ht="12">
      <c r="B557" s="109"/>
      <c r="C557" s="50"/>
      <c r="D557" s="596" t="s">
        <v>18</v>
      </c>
      <c r="E557" s="600" t="s">
        <v>0</v>
      </c>
      <c r="F557" s="584" t="s">
        <v>932</v>
      </c>
      <c r="G557" s="585"/>
      <c r="H557" s="586">
        <v>117.12</v>
      </c>
      <c r="I557" s="89"/>
      <c r="J557" s="50"/>
      <c r="K557" s="50"/>
      <c r="L557" s="544" t="s">
        <v>740</v>
      </c>
      <c r="M557" s="80" t="s">
        <v>900</v>
      </c>
      <c r="N557" s="126"/>
      <c r="AL557" s="22" t="s">
        <v>18</v>
      </c>
      <c r="AM557" s="22" t="s">
        <v>219</v>
      </c>
      <c r="AN557" s="4" t="s">
        <v>219</v>
      </c>
      <c r="AO557" s="4" t="s">
        <v>224</v>
      </c>
      <c r="AP557" s="4" t="s">
        <v>225</v>
      </c>
      <c r="AQ557" s="22" t="s">
        <v>220</v>
      </c>
    </row>
    <row r="558" spans="2:43" s="4" customFormat="1" ht="12">
      <c r="B558" s="109"/>
      <c r="C558" s="50"/>
      <c r="D558" s="596" t="s">
        <v>18</v>
      </c>
      <c r="E558" s="600" t="s">
        <v>0</v>
      </c>
      <c r="F558" s="584" t="s">
        <v>931</v>
      </c>
      <c r="G558" s="585"/>
      <c r="H558" s="586">
        <v>143.265</v>
      </c>
      <c r="I558" s="89"/>
      <c r="J558" s="50"/>
      <c r="K558" s="50"/>
      <c r="L558" s="544" t="s">
        <v>740</v>
      </c>
      <c r="M558" s="80" t="s">
        <v>900</v>
      </c>
      <c r="N558" s="126"/>
      <c r="AL558" s="22" t="s">
        <v>18</v>
      </c>
      <c r="AM558" s="22" t="s">
        <v>219</v>
      </c>
      <c r="AN558" s="4" t="s">
        <v>219</v>
      </c>
      <c r="AO558" s="4" t="s">
        <v>224</v>
      </c>
      <c r="AP558" s="4" t="s">
        <v>225</v>
      </c>
      <c r="AQ558" s="22" t="s">
        <v>220</v>
      </c>
    </row>
    <row r="559" spans="2:43" s="6" customFormat="1" ht="12">
      <c r="B559" s="131"/>
      <c r="C559" s="68"/>
      <c r="D559" s="596" t="s">
        <v>18</v>
      </c>
      <c r="E559" s="601" t="s">
        <v>0</v>
      </c>
      <c r="F559" s="588" t="s">
        <v>22</v>
      </c>
      <c r="G559" s="589"/>
      <c r="H559" s="590">
        <v>260.385</v>
      </c>
      <c r="I559" s="591"/>
      <c r="J559" s="68"/>
      <c r="K559" s="68"/>
      <c r="L559" s="544" t="s">
        <v>740</v>
      </c>
      <c r="M559" s="80" t="s">
        <v>900</v>
      </c>
      <c r="N559" s="126"/>
      <c r="AL559" s="26" t="s">
        <v>18</v>
      </c>
      <c r="AM559" s="26" t="s">
        <v>219</v>
      </c>
      <c r="AN559" s="6" t="s">
        <v>228</v>
      </c>
      <c r="AO559" s="6" t="s">
        <v>224</v>
      </c>
      <c r="AP559" s="6" t="s">
        <v>221</v>
      </c>
      <c r="AQ559" s="26" t="s">
        <v>220</v>
      </c>
    </row>
    <row r="560" spans="1:57" s="2" customFormat="1" ht="21.75" customHeight="1">
      <c r="A560" s="613"/>
      <c r="B560" s="108"/>
      <c r="C560" s="592" t="s">
        <v>281</v>
      </c>
      <c r="D560" s="592" t="s">
        <v>14</v>
      </c>
      <c r="E560" s="593" t="s">
        <v>893</v>
      </c>
      <c r="F560" s="594" t="s">
        <v>894</v>
      </c>
      <c r="G560" s="595" t="s">
        <v>24</v>
      </c>
      <c r="H560" s="580">
        <v>26.145</v>
      </c>
      <c r="I560" s="17"/>
      <c r="J560" s="607">
        <f>ROUND(I560*H560,2)</f>
        <v>0</v>
      </c>
      <c r="K560" s="594" t="s">
        <v>16</v>
      </c>
      <c r="L560" s="532" t="s">
        <v>740</v>
      </c>
      <c r="M560" s="151" t="s">
        <v>900</v>
      </c>
      <c r="N560" s="168" t="s">
        <v>194</v>
      </c>
      <c r="O560" s="613"/>
      <c r="P560" s="613"/>
      <c r="Q560" s="613"/>
      <c r="R560" s="613"/>
      <c r="S560" s="613"/>
      <c r="T560" s="613"/>
      <c r="U560" s="613"/>
      <c r="V560" s="613"/>
      <c r="W560" s="613"/>
      <c r="AJ560" s="20" t="s">
        <v>228</v>
      </c>
      <c r="AL560" s="20" t="s">
        <v>14</v>
      </c>
      <c r="AM560" s="20" t="s">
        <v>219</v>
      </c>
      <c r="AQ560" s="8" t="s">
        <v>220</v>
      </c>
      <c r="AW560" s="21">
        <f>IF(N560="základní",J560,0)</f>
        <v>0</v>
      </c>
      <c r="AX560" s="21">
        <f>IF(N560="snížená",J560,0)</f>
        <v>0</v>
      </c>
      <c r="AY560" s="21">
        <f>IF(N560="zákl. přenesená",J560,0)</f>
        <v>0</v>
      </c>
      <c r="AZ560" s="21">
        <f>IF(N560="sníž. přenesená",J560,0)</f>
        <v>0</v>
      </c>
      <c r="BA560" s="21">
        <f>IF(N560="nulová",J560,0)</f>
        <v>0</v>
      </c>
      <c r="BB560" s="8" t="s">
        <v>221</v>
      </c>
      <c r="BC560" s="21">
        <f>ROUND(I560*H560,2)</f>
        <v>0</v>
      </c>
      <c r="BD560" s="8" t="s">
        <v>228</v>
      </c>
      <c r="BE560" s="20" t="s">
        <v>1039</v>
      </c>
    </row>
    <row r="561" spans="2:43" s="4" customFormat="1" ht="12">
      <c r="B561" s="109"/>
      <c r="C561" s="50"/>
      <c r="D561" s="596" t="s">
        <v>18</v>
      </c>
      <c r="E561" s="600" t="s">
        <v>0</v>
      </c>
      <c r="F561" s="584" t="s">
        <v>1040</v>
      </c>
      <c r="G561" s="585"/>
      <c r="H561" s="586">
        <v>26.145</v>
      </c>
      <c r="I561" s="89"/>
      <c r="J561" s="50"/>
      <c r="K561" s="50"/>
      <c r="L561" s="544" t="s">
        <v>740</v>
      </c>
      <c r="M561" s="80" t="s">
        <v>900</v>
      </c>
      <c r="N561" s="126"/>
      <c r="AL561" s="22" t="s">
        <v>18</v>
      </c>
      <c r="AM561" s="22" t="s">
        <v>219</v>
      </c>
      <c r="AN561" s="4" t="s">
        <v>219</v>
      </c>
      <c r="AO561" s="4" t="s">
        <v>224</v>
      </c>
      <c r="AP561" s="4" t="s">
        <v>221</v>
      </c>
      <c r="AQ561" s="22" t="s">
        <v>220</v>
      </c>
    </row>
    <row r="562" spans="1:57" s="2" customFormat="1" ht="33" customHeight="1">
      <c r="A562" s="613"/>
      <c r="B562" s="108"/>
      <c r="C562" s="592" t="s">
        <v>288</v>
      </c>
      <c r="D562" s="592" t="s">
        <v>14</v>
      </c>
      <c r="E562" s="593" t="s">
        <v>888</v>
      </c>
      <c r="F562" s="594" t="s">
        <v>889</v>
      </c>
      <c r="G562" s="595" t="s">
        <v>24</v>
      </c>
      <c r="H562" s="580">
        <v>156.87</v>
      </c>
      <c r="I562" s="17"/>
      <c r="J562" s="607">
        <f>ROUND(I562*H562,2)</f>
        <v>0</v>
      </c>
      <c r="K562" s="594" t="s">
        <v>16</v>
      </c>
      <c r="L562" s="532" t="s">
        <v>740</v>
      </c>
      <c r="M562" s="151" t="s">
        <v>900</v>
      </c>
      <c r="N562" s="168" t="s">
        <v>194</v>
      </c>
      <c r="O562" s="613"/>
      <c r="P562" s="613"/>
      <c r="Q562" s="613"/>
      <c r="R562" s="613"/>
      <c r="S562" s="613"/>
      <c r="T562" s="613"/>
      <c r="U562" s="613"/>
      <c r="V562" s="613"/>
      <c r="W562" s="613"/>
      <c r="AJ562" s="20" t="s">
        <v>228</v>
      </c>
      <c r="AL562" s="20" t="s">
        <v>14</v>
      </c>
      <c r="AM562" s="20" t="s">
        <v>219</v>
      </c>
      <c r="AQ562" s="8" t="s">
        <v>220</v>
      </c>
      <c r="AW562" s="21">
        <f>IF(N562="základní",J562,0)</f>
        <v>0</v>
      </c>
      <c r="AX562" s="21">
        <f>IF(N562="snížená",J562,0)</f>
        <v>0</v>
      </c>
      <c r="AY562" s="21">
        <f>IF(N562="zákl. přenesená",J562,0)</f>
        <v>0</v>
      </c>
      <c r="AZ562" s="21">
        <f>IF(N562="sníž. přenesená",J562,0)</f>
        <v>0</v>
      </c>
      <c r="BA562" s="21">
        <f>IF(N562="nulová",J562,0)</f>
        <v>0</v>
      </c>
      <c r="BB562" s="8" t="s">
        <v>221</v>
      </c>
      <c r="BC562" s="21">
        <f>ROUND(I562*H562,2)</f>
        <v>0</v>
      </c>
      <c r="BD562" s="8" t="s">
        <v>228</v>
      </c>
      <c r="BE562" s="20" t="s">
        <v>1041</v>
      </c>
    </row>
    <row r="563" spans="2:43" s="4" customFormat="1" ht="12">
      <c r="B563" s="109"/>
      <c r="C563" s="50"/>
      <c r="D563" s="596" t="s">
        <v>18</v>
      </c>
      <c r="E563" s="585"/>
      <c r="F563" s="584" t="s">
        <v>1042</v>
      </c>
      <c r="G563" s="585"/>
      <c r="H563" s="586">
        <v>156.87</v>
      </c>
      <c r="I563" s="89"/>
      <c r="J563" s="50"/>
      <c r="K563" s="50"/>
      <c r="L563" s="544" t="s">
        <v>740</v>
      </c>
      <c r="M563" s="80" t="s">
        <v>900</v>
      </c>
      <c r="N563" s="126"/>
      <c r="AL563" s="22" t="s">
        <v>18</v>
      </c>
      <c r="AM563" s="22" t="s">
        <v>219</v>
      </c>
      <c r="AN563" s="4" t="s">
        <v>219</v>
      </c>
      <c r="AO563" s="4" t="s">
        <v>235</v>
      </c>
      <c r="AP563" s="4" t="s">
        <v>221</v>
      </c>
      <c r="AQ563" s="22" t="s">
        <v>220</v>
      </c>
    </row>
    <row r="564" spans="1:57" s="2" customFormat="1" ht="21.75" customHeight="1">
      <c r="A564" s="613"/>
      <c r="B564" s="108"/>
      <c r="C564" s="13" t="s">
        <v>23</v>
      </c>
      <c r="D564" s="13" t="s">
        <v>14</v>
      </c>
      <c r="E564" s="14" t="s">
        <v>937</v>
      </c>
      <c r="F564" s="15" t="s">
        <v>938</v>
      </c>
      <c r="G564" s="16" t="s">
        <v>24</v>
      </c>
      <c r="H564" s="580">
        <v>143.265</v>
      </c>
      <c r="I564" s="17"/>
      <c r="J564" s="18">
        <f>ROUND(I564*H564,2)</f>
        <v>0</v>
      </c>
      <c r="K564" s="15" t="s">
        <v>16</v>
      </c>
      <c r="L564" s="532" t="s">
        <v>740</v>
      </c>
      <c r="M564" s="151" t="s">
        <v>900</v>
      </c>
      <c r="N564" s="168" t="s">
        <v>193</v>
      </c>
      <c r="O564" s="613"/>
      <c r="P564" s="613"/>
      <c r="Q564" s="613"/>
      <c r="R564" s="613"/>
      <c r="S564" s="613"/>
      <c r="T564" s="613"/>
      <c r="U564" s="613"/>
      <c r="V564" s="613"/>
      <c r="W564" s="613"/>
      <c r="AJ564" s="20" t="s">
        <v>228</v>
      </c>
      <c r="AL564" s="20" t="s">
        <v>14</v>
      </c>
      <c r="AM564" s="20" t="s">
        <v>219</v>
      </c>
      <c r="AQ564" s="8" t="s">
        <v>220</v>
      </c>
      <c r="AW564" s="21">
        <f>IF(N564="základní",J564,0)</f>
        <v>0</v>
      </c>
      <c r="AX564" s="21">
        <f>IF(N564="snížená",J564,0)</f>
        <v>0</v>
      </c>
      <c r="AY564" s="21">
        <f>IF(N564="zákl. přenesená",J564,0)</f>
        <v>0</v>
      </c>
      <c r="AZ564" s="21">
        <f>IF(N564="sníž. přenesená",J564,0)</f>
        <v>0</v>
      </c>
      <c r="BA564" s="21">
        <f>IF(N564="nulová",J564,0)</f>
        <v>0</v>
      </c>
      <c r="BB564" s="8" t="s">
        <v>221</v>
      </c>
      <c r="BC564" s="21">
        <f>ROUND(I564*H564,2)</f>
        <v>0</v>
      </c>
      <c r="BD564" s="8" t="s">
        <v>228</v>
      </c>
      <c r="BE564" s="20" t="s">
        <v>1043</v>
      </c>
    </row>
    <row r="565" spans="2:43" s="4" customFormat="1" ht="12">
      <c r="B565" s="109"/>
      <c r="C565" s="50"/>
      <c r="D565" s="84" t="s">
        <v>18</v>
      </c>
      <c r="E565" s="86" t="s">
        <v>0</v>
      </c>
      <c r="F565" s="584" t="s">
        <v>931</v>
      </c>
      <c r="G565" s="50"/>
      <c r="H565" s="586">
        <v>143.265</v>
      </c>
      <c r="I565" s="89"/>
      <c r="J565" s="50"/>
      <c r="K565" s="50"/>
      <c r="L565" s="544" t="s">
        <v>740</v>
      </c>
      <c r="M565" s="80" t="s">
        <v>900</v>
      </c>
      <c r="N565" s="126"/>
      <c r="AL565" s="22" t="s">
        <v>18</v>
      </c>
      <c r="AM565" s="22" t="s">
        <v>219</v>
      </c>
      <c r="AN565" s="4" t="s">
        <v>219</v>
      </c>
      <c r="AO565" s="4" t="s">
        <v>224</v>
      </c>
      <c r="AP565" s="4" t="s">
        <v>221</v>
      </c>
      <c r="AQ565" s="22" t="s">
        <v>220</v>
      </c>
    </row>
    <row r="566" spans="1:57" s="2" customFormat="1" ht="16.5" customHeight="1">
      <c r="A566" s="613"/>
      <c r="B566" s="108"/>
      <c r="C566" s="13" t="s">
        <v>663</v>
      </c>
      <c r="D566" s="13" t="s">
        <v>14</v>
      </c>
      <c r="E566" s="14" t="s">
        <v>940</v>
      </c>
      <c r="F566" s="15" t="s">
        <v>941</v>
      </c>
      <c r="G566" s="16" t="s">
        <v>24</v>
      </c>
      <c r="H566" s="580">
        <v>143.265</v>
      </c>
      <c r="I566" s="17"/>
      <c r="J566" s="18">
        <f>ROUND(I566*H566,2)</f>
        <v>0</v>
      </c>
      <c r="K566" s="15" t="s">
        <v>16</v>
      </c>
      <c r="L566" s="532" t="s">
        <v>740</v>
      </c>
      <c r="M566" s="151" t="s">
        <v>900</v>
      </c>
      <c r="N566" s="168" t="s">
        <v>193</v>
      </c>
      <c r="O566" s="613"/>
      <c r="P566" s="613"/>
      <c r="Q566" s="613"/>
      <c r="R566" s="613"/>
      <c r="S566" s="613"/>
      <c r="T566" s="613"/>
      <c r="U566" s="613"/>
      <c r="V566" s="613"/>
      <c r="W566" s="613"/>
      <c r="AJ566" s="20" t="s">
        <v>228</v>
      </c>
      <c r="AL566" s="20" t="s">
        <v>14</v>
      </c>
      <c r="AM566" s="20" t="s">
        <v>219</v>
      </c>
      <c r="AQ566" s="8" t="s">
        <v>220</v>
      </c>
      <c r="AW566" s="21">
        <f>IF(N566="základní",J566,0)</f>
        <v>0</v>
      </c>
      <c r="AX566" s="21">
        <f>IF(N566="snížená",J566,0)</f>
        <v>0</v>
      </c>
      <c r="AY566" s="21">
        <f>IF(N566="zákl. přenesená",J566,0)</f>
        <v>0</v>
      </c>
      <c r="AZ566" s="21">
        <f>IF(N566="sníž. přenesená",J566,0)</f>
        <v>0</v>
      </c>
      <c r="BA566" s="21">
        <f>IF(N566="nulová",J566,0)</f>
        <v>0</v>
      </c>
      <c r="BB566" s="8" t="s">
        <v>221</v>
      </c>
      <c r="BC566" s="21">
        <f>ROUND(I566*H566,2)</f>
        <v>0</v>
      </c>
      <c r="BD566" s="8" t="s">
        <v>228</v>
      </c>
      <c r="BE566" s="20" t="s">
        <v>1044</v>
      </c>
    </row>
    <row r="567" spans="2:43" s="4" customFormat="1" ht="12">
      <c r="B567" s="109"/>
      <c r="C567" s="50"/>
      <c r="D567" s="84" t="s">
        <v>18</v>
      </c>
      <c r="E567" s="86" t="s">
        <v>0</v>
      </c>
      <c r="F567" s="584" t="s">
        <v>931</v>
      </c>
      <c r="G567" s="50"/>
      <c r="H567" s="586">
        <v>143.265</v>
      </c>
      <c r="I567" s="89"/>
      <c r="J567" s="50"/>
      <c r="K567" s="50"/>
      <c r="L567" s="544" t="s">
        <v>740</v>
      </c>
      <c r="M567" s="80" t="s">
        <v>900</v>
      </c>
      <c r="N567" s="126"/>
      <c r="AL567" s="22" t="s">
        <v>18</v>
      </c>
      <c r="AM567" s="22" t="s">
        <v>219</v>
      </c>
      <c r="AN567" s="4" t="s">
        <v>219</v>
      </c>
      <c r="AO567" s="4" t="s">
        <v>224</v>
      </c>
      <c r="AP567" s="4" t="s">
        <v>221</v>
      </c>
      <c r="AQ567" s="22" t="s">
        <v>220</v>
      </c>
    </row>
    <row r="568" spans="2:21" ht="12" thickBot="1">
      <c r="B568" s="122"/>
      <c r="C568" s="123"/>
      <c r="D568" s="123"/>
      <c r="E568" s="123"/>
      <c r="F568" s="123"/>
      <c r="G568" s="123"/>
      <c r="H568" s="123"/>
      <c r="I568" s="124"/>
      <c r="J568" s="123"/>
      <c r="K568" s="123"/>
      <c r="L568" s="123"/>
      <c r="M568" s="123"/>
      <c r="N568" s="125"/>
      <c r="T568" s="1"/>
      <c r="U568" s="1"/>
    </row>
    <row r="569" spans="2:21" ht="12" customHeight="1">
      <c r="B569" s="101"/>
      <c r="C569" s="103"/>
      <c r="D569" s="102" t="s">
        <v>5</v>
      </c>
      <c r="E569" s="103"/>
      <c r="F569" s="103"/>
      <c r="G569" s="103"/>
      <c r="H569" s="103"/>
      <c r="I569" s="104"/>
      <c r="J569" s="103"/>
      <c r="K569" s="103"/>
      <c r="L569" s="103"/>
      <c r="M569" s="103"/>
      <c r="N569" s="105"/>
      <c r="T569" s="1"/>
      <c r="U569" s="1"/>
    </row>
    <row r="570" spans="1:23" s="2" customFormat="1" ht="16.5" customHeight="1">
      <c r="A570" s="613"/>
      <c r="B570" s="106"/>
      <c r="C570" s="612"/>
      <c r="D570" s="612"/>
      <c r="E570" s="710" t="s">
        <v>168</v>
      </c>
      <c r="F570" s="711"/>
      <c r="G570" s="711"/>
      <c r="H570" s="711"/>
      <c r="I570" s="82"/>
      <c r="J570" s="612"/>
      <c r="K570" s="612"/>
      <c r="L570" s="65"/>
      <c r="M570" s="65"/>
      <c r="N570" s="126"/>
      <c r="O570" s="613"/>
      <c r="P570" s="613"/>
      <c r="Q570" s="613"/>
      <c r="R570" s="613"/>
      <c r="S570" s="613"/>
      <c r="T570" s="613"/>
      <c r="U570" s="613"/>
      <c r="V570" s="613"/>
      <c r="W570" s="613"/>
    </row>
    <row r="571" spans="1:23" s="2" customFormat="1" ht="12" customHeight="1">
      <c r="A571" s="613"/>
      <c r="B571" s="106"/>
      <c r="C571" s="612"/>
      <c r="D571" s="83" t="s">
        <v>7</v>
      </c>
      <c r="E571" s="612"/>
      <c r="F571" s="612"/>
      <c r="G571" s="612"/>
      <c r="H571" s="612"/>
      <c r="I571" s="82"/>
      <c r="J571" s="612"/>
      <c r="K571" s="612"/>
      <c r="L571" s="65"/>
      <c r="M571" s="65"/>
      <c r="N571" s="126"/>
      <c r="O571" s="613"/>
      <c r="P571" s="613"/>
      <c r="Q571" s="613"/>
      <c r="R571" s="613"/>
      <c r="S571" s="613"/>
      <c r="T571" s="613"/>
      <c r="U571" s="613"/>
      <c r="V571" s="613"/>
      <c r="W571" s="613"/>
    </row>
    <row r="572" spans="1:23" s="2" customFormat="1" ht="16.5" customHeight="1">
      <c r="A572" s="613"/>
      <c r="B572" s="106"/>
      <c r="C572" s="612"/>
      <c r="D572" s="612"/>
      <c r="E572" s="712" t="s">
        <v>312</v>
      </c>
      <c r="F572" s="711"/>
      <c r="G572" s="711"/>
      <c r="H572" s="711"/>
      <c r="I572" s="82"/>
      <c r="J572" s="612"/>
      <c r="K572" s="612"/>
      <c r="L572" s="65"/>
      <c r="M572" s="65"/>
      <c r="N572" s="126"/>
      <c r="O572" s="613"/>
      <c r="P572" s="613"/>
      <c r="Q572" s="613"/>
      <c r="R572" s="613"/>
      <c r="S572" s="613"/>
      <c r="T572" s="613"/>
      <c r="U572" s="613"/>
      <c r="V572" s="613"/>
      <c r="W572" s="613"/>
    </row>
    <row r="573" spans="1:23" s="2" customFormat="1" ht="12">
      <c r="A573" s="613"/>
      <c r="B573" s="106"/>
      <c r="C573" s="612"/>
      <c r="D573" s="612"/>
      <c r="E573" s="612"/>
      <c r="F573" s="612"/>
      <c r="G573" s="612"/>
      <c r="H573" s="612"/>
      <c r="I573" s="82"/>
      <c r="J573" s="612"/>
      <c r="K573" s="612"/>
      <c r="L573" s="65"/>
      <c r="M573" s="65"/>
      <c r="N573" s="126"/>
      <c r="O573" s="613"/>
      <c r="P573" s="613"/>
      <c r="Q573" s="613"/>
      <c r="R573" s="613"/>
      <c r="S573" s="613"/>
      <c r="T573" s="613"/>
      <c r="U573" s="613"/>
      <c r="V573" s="613"/>
      <c r="W573" s="613"/>
    </row>
    <row r="574" spans="1:65" s="2" customFormat="1" ht="24">
      <c r="A574" s="613"/>
      <c r="B574" s="339"/>
      <c r="C574" s="169" t="s">
        <v>207</v>
      </c>
      <c r="D574" s="169" t="s">
        <v>14</v>
      </c>
      <c r="E574" s="170" t="s">
        <v>898</v>
      </c>
      <c r="F574" s="171" t="s">
        <v>899</v>
      </c>
      <c r="G574" s="172" t="s">
        <v>24</v>
      </c>
      <c r="H574" s="173">
        <v>1728.83</v>
      </c>
      <c r="I574" s="174"/>
      <c r="J574" s="175">
        <f>ROUND(I574*H574,2)</f>
        <v>0</v>
      </c>
      <c r="K574" s="171" t="s">
        <v>0</v>
      </c>
      <c r="L574" s="532" t="s">
        <v>740</v>
      </c>
      <c r="M574" s="151" t="s">
        <v>900</v>
      </c>
      <c r="N574" s="168" t="s">
        <v>206</v>
      </c>
      <c r="S574" s="613"/>
      <c r="T574" s="612"/>
      <c r="U574" s="612"/>
      <c r="V574" s="613"/>
      <c r="W574" s="613"/>
      <c r="X574" s="613"/>
      <c r="Y574" s="613"/>
      <c r="Z574" s="613"/>
      <c r="AA574" s="613"/>
      <c r="AB574" s="613"/>
      <c r="AC574" s="613"/>
      <c r="AD574" s="613"/>
      <c r="AE574" s="613"/>
      <c r="AR574" s="20"/>
      <c r="AT574" s="20"/>
      <c r="AU574" s="20"/>
      <c r="AY574" s="8"/>
      <c r="BE574" s="21"/>
      <c r="BF574" s="21"/>
      <c r="BG574" s="21"/>
      <c r="BH574" s="21"/>
      <c r="BI574" s="21"/>
      <c r="BJ574" s="8"/>
      <c r="BK574" s="21"/>
      <c r="BL574" s="8"/>
      <c r="BM574" s="20"/>
    </row>
    <row r="575" spans="1:65" s="2" customFormat="1" ht="24">
      <c r="A575" s="613"/>
      <c r="B575" s="339"/>
      <c r="C575" s="169" t="s">
        <v>207</v>
      </c>
      <c r="D575" s="169" t="s">
        <v>14</v>
      </c>
      <c r="E575" s="170" t="s">
        <v>901</v>
      </c>
      <c r="F575" s="171" t="s">
        <v>902</v>
      </c>
      <c r="G575" s="172" t="s">
        <v>24</v>
      </c>
      <c r="H575" s="173">
        <v>748.52</v>
      </c>
      <c r="I575" s="174"/>
      <c r="J575" s="175">
        <f>ROUND(I575*H575,2)</f>
        <v>0</v>
      </c>
      <c r="K575" s="171" t="s">
        <v>0</v>
      </c>
      <c r="L575" s="532" t="s">
        <v>740</v>
      </c>
      <c r="M575" s="151" t="s">
        <v>900</v>
      </c>
      <c r="N575" s="168" t="s">
        <v>206</v>
      </c>
      <c r="S575" s="613"/>
      <c r="T575" s="612"/>
      <c r="U575" s="612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R575" s="20"/>
      <c r="AT575" s="20"/>
      <c r="AU575" s="20"/>
      <c r="AY575" s="8"/>
      <c r="BE575" s="21"/>
      <c r="BF575" s="21"/>
      <c r="BG575" s="21"/>
      <c r="BH575" s="21"/>
      <c r="BI575" s="21"/>
      <c r="BJ575" s="8"/>
      <c r="BK575" s="21"/>
      <c r="BL575" s="8"/>
      <c r="BM575" s="20"/>
    </row>
    <row r="576" spans="1:57" s="2" customFormat="1" ht="21.75" customHeight="1">
      <c r="A576" s="613"/>
      <c r="B576" s="108"/>
      <c r="C576" s="592" t="s">
        <v>38</v>
      </c>
      <c r="D576" s="592" t="s">
        <v>14</v>
      </c>
      <c r="E576" s="593" t="s">
        <v>903</v>
      </c>
      <c r="F576" s="594" t="s">
        <v>904</v>
      </c>
      <c r="G576" s="595" t="s">
        <v>24</v>
      </c>
      <c r="H576" s="580">
        <v>1728.83</v>
      </c>
      <c r="I576" s="17"/>
      <c r="J576" s="607">
        <f>ROUND(I576*H576,2)</f>
        <v>0</v>
      </c>
      <c r="K576" s="594" t="s">
        <v>16</v>
      </c>
      <c r="L576" s="532" t="s">
        <v>740</v>
      </c>
      <c r="M576" s="151" t="s">
        <v>900</v>
      </c>
      <c r="N576" s="168" t="s">
        <v>194</v>
      </c>
      <c r="O576" s="613"/>
      <c r="P576" s="613"/>
      <c r="Q576" s="613"/>
      <c r="R576" s="613"/>
      <c r="S576" s="613"/>
      <c r="T576" s="613"/>
      <c r="U576" s="613"/>
      <c r="V576" s="613"/>
      <c r="W576" s="613"/>
      <c r="AJ576" s="20" t="s">
        <v>228</v>
      </c>
      <c r="AL576" s="20" t="s">
        <v>14</v>
      </c>
      <c r="AM576" s="20" t="s">
        <v>219</v>
      </c>
      <c r="AQ576" s="8" t="s">
        <v>220</v>
      </c>
      <c r="AW576" s="21">
        <f>IF(N576="základní",J576,0)</f>
        <v>0</v>
      </c>
      <c r="AX576" s="21">
        <f>IF(N576="snížená",J576,0)</f>
        <v>0</v>
      </c>
      <c r="AY576" s="21">
        <f>IF(N576="zákl. přenesená",J576,0)</f>
        <v>0</v>
      </c>
      <c r="AZ576" s="21">
        <f>IF(N576="sníž. přenesená",J576,0)</f>
        <v>0</v>
      </c>
      <c r="BA576" s="21">
        <f>IF(N576="nulová",J576,0)</f>
        <v>0</v>
      </c>
      <c r="BB576" s="8" t="s">
        <v>221</v>
      </c>
      <c r="BC576" s="21">
        <f>ROUND(I576*H576,2)</f>
        <v>0</v>
      </c>
      <c r="BD576" s="8" t="s">
        <v>228</v>
      </c>
      <c r="BE576" s="20" t="s">
        <v>1045</v>
      </c>
    </row>
    <row r="577" spans="2:43" s="4" customFormat="1" ht="12">
      <c r="B577" s="109"/>
      <c r="C577" s="50"/>
      <c r="D577" s="596" t="s">
        <v>18</v>
      </c>
      <c r="E577" s="600" t="s">
        <v>0</v>
      </c>
      <c r="F577" s="584" t="s">
        <v>954</v>
      </c>
      <c r="G577" s="585"/>
      <c r="H577" s="586">
        <v>490.155</v>
      </c>
      <c r="I577" s="89"/>
      <c r="J577" s="50"/>
      <c r="K577" s="50"/>
      <c r="L577" s="544" t="s">
        <v>740</v>
      </c>
      <c r="M577" s="80" t="s">
        <v>900</v>
      </c>
      <c r="N577" s="126"/>
      <c r="AL577" s="22" t="s">
        <v>18</v>
      </c>
      <c r="AM577" s="22" t="s">
        <v>219</v>
      </c>
      <c r="AN577" s="4" t="s">
        <v>219</v>
      </c>
      <c r="AO577" s="4" t="s">
        <v>224</v>
      </c>
      <c r="AP577" s="4" t="s">
        <v>225</v>
      </c>
      <c r="AQ577" s="22" t="s">
        <v>220</v>
      </c>
    </row>
    <row r="578" spans="2:43" s="4" customFormat="1" ht="12">
      <c r="B578" s="109"/>
      <c r="C578" s="50"/>
      <c r="D578" s="596" t="s">
        <v>18</v>
      </c>
      <c r="E578" s="600" t="s">
        <v>0</v>
      </c>
      <c r="F578" s="584" t="s">
        <v>958</v>
      </c>
      <c r="G578" s="585"/>
      <c r="H578" s="586">
        <v>1238.675</v>
      </c>
      <c r="I578" s="89"/>
      <c r="J578" s="50"/>
      <c r="K578" s="50"/>
      <c r="L578" s="544" t="s">
        <v>740</v>
      </c>
      <c r="M578" s="80" t="s">
        <v>900</v>
      </c>
      <c r="N578" s="126"/>
      <c r="AL578" s="22" t="s">
        <v>18</v>
      </c>
      <c r="AM578" s="22" t="s">
        <v>219</v>
      </c>
      <c r="AN578" s="4" t="s">
        <v>219</v>
      </c>
      <c r="AO578" s="4" t="s">
        <v>224</v>
      </c>
      <c r="AP578" s="4" t="s">
        <v>225</v>
      </c>
      <c r="AQ578" s="22" t="s">
        <v>220</v>
      </c>
    </row>
    <row r="579" spans="2:43" s="6" customFormat="1" ht="12">
      <c r="B579" s="131"/>
      <c r="C579" s="68"/>
      <c r="D579" s="596" t="s">
        <v>18</v>
      </c>
      <c r="E579" s="601" t="s">
        <v>0</v>
      </c>
      <c r="F579" s="588" t="s">
        <v>22</v>
      </c>
      <c r="G579" s="589"/>
      <c r="H579" s="590">
        <v>1728.83</v>
      </c>
      <c r="I579" s="591"/>
      <c r="J579" s="68"/>
      <c r="K579" s="68"/>
      <c r="L579" s="544" t="s">
        <v>740</v>
      </c>
      <c r="M579" s="80" t="s">
        <v>900</v>
      </c>
      <c r="N579" s="126"/>
      <c r="AL579" s="26" t="s">
        <v>18</v>
      </c>
      <c r="AM579" s="26" t="s">
        <v>219</v>
      </c>
      <c r="AN579" s="6" t="s">
        <v>228</v>
      </c>
      <c r="AO579" s="6" t="s">
        <v>224</v>
      </c>
      <c r="AP579" s="6" t="s">
        <v>221</v>
      </c>
      <c r="AQ579" s="26" t="s">
        <v>220</v>
      </c>
    </row>
    <row r="580" spans="1:57" s="2" customFormat="1" ht="21.75" customHeight="1">
      <c r="A580" s="613"/>
      <c r="B580" s="108"/>
      <c r="C580" s="592" t="s">
        <v>439</v>
      </c>
      <c r="D580" s="592" t="s">
        <v>14</v>
      </c>
      <c r="E580" s="593" t="s">
        <v>893</v>
      </c>
      <c r="F580" s="594" t="s">
        <v>894</v>
      </c>
      <c r="G580" s="595" t="s">
        <v>24</v>
      </c>
      <c r="H580" s="580">
        <v>748.52</v>
      </c>
      <c r="I580" s="17"/>
      <c r="J580" s="607">
        <f>ROUND(I580*H580,2)</f>
        <v>0</v>
      </c>
      <c r="K580" s="594" t="s">
        <v>16</v>
      </c>
      <c r="L580" s="532" t="s">
        <v>740</v>
      </c>
      <c r="M580" s="151" t="s">
        <v>900</v>
      </c>
      <c r="N580" s="168" t="s">
        <v>194</v>
      </c>
      <c r="O580" s="613"/>
      <c r="P580" s="613"/>
      <c r="Q580" s="613"/>
      <c r="R580" s="613"/>
      <c r="S580" s="613"/>
      <c r="T580" s="613"/>
      <c r="U580" s="613"/>
      <c r="V580" s="613"/>
      <c r="W580" s="613"/>
      <c r="AJ580" s="20" t="s">
        <v>228</v>
      </c>
      <c r="AL580" s="20" t="s">
        <v>14</v>
      </c>
      <c r="AM580" s="20" t="s">
        <v>219</v>
      </c>
      <c r="AQ580" s="8" t="s">
        <v>220</v>
      </c>
      <c r="AW580" s="21">
        <f>IF(N580="základní",J580,0)</f>
        <v>0</v>
      </c>
      <c r="AX580" s="21">
        <f>IF(N580="snížená",J580,0)</f>
        <v>0</v>
      </c>
      <c r="AY580" s="21">
        <f>IF(N580="zákl. přenesená",J580,0)</f>
        <v>0</v>
      </c>
      <c r="AZ580" s="21">
        <f>IF(N580="sníž. přenesená",J580,0)</f>
        <v>0</v>
      </c>
      <c r="BA580" s="21">
        <f>IF(N580="nulová",J580,0)</f>
        <v>0</v>
      </c>
      <c r="BB580" s="8" t="s">
        <v>221</v>
      </c>
      <c r="BC580" s="21">
        <f>ROUND(I580*H580,2)</f>
        <v>0</v>
      </c>
      <c r="BD580" s="8" t="s">
        <v>228</v>
      </c>
      <c r="BE580" s="20" t="s">
        <v>1046</v>
      </c>
    </row>
    <row r="581" spans="2:43" s="4" customFormat="1" ht="12">
      <c r="B581" s="109"/>
      <c r="C581" s="50"/>
      <c r="D581" s="596" t="s">
        <v>18</v>
      </c>
      <c r="E581" s="600" t="s">
        <v>0</v>
      </c>
      <c r="F581" s="584" t="s">
        <v>908</v>
      </c>
      <c r="G581" s="585"/>
      <c r="H581" s="586">
        <v>748.52</v>
      </c>
      <c r="I581" s="89"/>
      <c r="J581" s="50"/>
      <c r="K581" s="50"/>
      <c r="L581" s="544" t="s">
        <v>740</v>
      </c>
      <c r="M581" s="80" t="s">
        <v>900</v>
      </c>
      <c r="N581" s="126"/>
      <c r="AL581" s="22" t="s">
        <v>18</v>
      </c>
      <c r="AM581" s="22" t="s">
        <v>219</v>
      </c>
      <c r="AN581" s="4" t="s">
        <v>219</v>
      </c>
      <c r="AO581" s="4" t="s">
        <v>224</v>
      </c>
      <c r="AP581" s="4" t="s">
        <v>221</v>
      </c>
      <c r="AQ581" s="22" t="s">
        <v>220</v>
      </c>
    </row>
    <row r="582" spans="1:57" s="2" customFormat="1" ht="33" customHeight="1">
      <c r="A582" s="613"/>
      <c r="B582" s="108"/>
      <c r="C582" s="592" t="s">
        <v>443</v>
      </c>
      <c r="D582" s="592" t="s">
        <v>14</v>
      </c>
      <c r="E582" s="593" t="s">
        <v>888</v>
      </c>
      <c r="F582" s="594" t="s">
        <v>889</v>
      </c>
      <c r="G582" s="595" t="s">
        <v>24</v>
      </c>
      <c r="H582" s="580">
        <v>4491.12</v>
      </c>
      <c r="I582" s="17"/>
      <c r="J582" s="607">
        <f>ROUND(I582*H582,2)</f>
        <v>0</v>
      </c>
      <c r="K582" s="594" t="s">
        <v>16</v>
      </c>
      <c r="L582" s="532" t="s">
        <v>740</v>
      </c>
      <c r="M582" s="151" t="s">
        <v>900</v>
      </c>
      <c r="N582" s="168" t="s">
        <v>194</v>
      </c>
      <c r="O582" s="613"/>
      <c r="P582" s="613"/>
      <c r="Q582" s="613"/>
      <c r="R582" s="613"/>
      <c r="S582" s="613"/>
      <c r="T582" s="613"/>
      <c r="U582" s="613"/>
      <c r="V582" s="613"/>
      <c r="W582" s="613"/>
      <c r="AJ582" s="20" t="s">
        <v>228</v>
      </c>
      <c r="AL582" s="20" t="s">
        <v>14</v>
      </c>
      <c r="AM582" s="20" t="s">
        <v>219</v>
      </c>
      <c r="AQ582" s="8" t="s">
        <v>220</v>
      </c>
      <c r="AW582" s="21">
        <f>IF(N582="základní",J582,0)</f>
        <v>0</v>
      </c>
      <c r="AX582" s="21">
        <f>IF(N582="snížená",J582,0)</f>
        <v>0</v>
      </c>
      <c r="AY582" s="21">
        <f>IF(N582="zákl. přenesená",J582,0)</f>
        <v>0</v>
      </c>
      <c r="AZ582" s="21">
        <f>IF(N582="sníž. přenesená",J582,0)</f>
        <v>0</v>
      </c>
      <c r="BA582" s="21">
        <f>IF(N582="nulová",J582,0)</f>
        <v>0</v>
      </c>
      <c r="BB582" s="8" t="s">
        <v>221</v>
      </c>
      <c r="BC582" s="21">
        <f>ROUND(I582*H582,2)</f>
        <v>0</v>
      </c>
      <c r="BD582" s="8" t="s">
        <v>228</v>
      </c>
      <c r="BE582" s="20" t="s">
        <v>1047</v>
      </c>
    </row>
    <row r="583" spans="2:43" s="4" customFormat="1" ht="12">
      <c r="B583" s="109"/>
      <c r="C583" s="50"/>
      <c r="D583" s="596" t="s">
        <v>18</v>
      </c>
      <c r="E583" s="585"/>
      <c r="F583" s="584" t="s">
        <v>1048</v>
      </c>
      <c r="G583" s="585"/>
      <c r="H583" s="586">
        <v>4491.12</v>
      </c>
      <c r="I583" s="89"/>
      <c r="J583" s="50"/>
      <c r="K583" s="50"/>
      <c r="L583" s="544" t="s">
        <v>740</v>
      </c>
      <c r="M583" s="80" t="s">
        <v>900</v>
      </c>
      <c r="N583" s="126"/>
      <c r="AL583" s="22" t="s">
        <v>18</v>
      </c>
      <c r="AM583" s="22" t="s">
        <v>219</v>
      </c>
      <c r="AN583" s="4" t="s">
        <v>219</v>
      </c>
      <c r="AO583" s="4" t="s">
        <v>235</v>
      </c>
      <c r="AP583" s="4" t="s">
        <v>221</v>
      </c>
      <c r="AQ583" s="22" t="s">
        <v>220</v>
      </c>
    </row>
    <row r="584" spans="1:57" s="2" customFormat="1" ht="21.75" customHeight="1">
      <c r="A584" s="613"/>
      <c r="B584" s="108"/>
      <c r="C584" s="13" t="s">
        <v>1049</v>
      </c>
      <c r="D584" s="13" t="s">
        <v>14</v>
      </c>
      <c r="E584" s="14" t="s">
        <v>937</v>
      </c>
      <c r="F584" s="15" t="s">
        <v>938</v>
      </c>
      <c r="G584" s="16" t="s">
        <v>24</v>
      </c>
      <c r="H584" s="580">
        <v>1238.675</v>
      </c>
      <c r="I584" s="17"/>
      <c r="J584" s="18">
        <f>ROUND(I584*H584,2)</f>
        <v>0</v>
      </c>
      <c r="K584" s="15" t="s">
        <v>16</v>
      </c>
      <c r="L584" s="532" t="s">
        <v>740</v>
      </c>
      <c r="M584" s="151" t="s">
        <v>900</v>
      </c>
      <c r="N584" s="168" t="s">
        <v>193</v>
      </c>
      <c r="O584" s="613"/>
      <c r="P584" s="613"/>
      <c r="Q584" s="613"/>
      <c r="R584" s="613"/>
      <c r="S584" s="613"/>
      <c r="T584" s="613"/>
      <c r="U584" s="613"/>
      <c r="V584" s="613"/>
      <c r="W584" s="613"/>
      <c r="AJ584" s="20" t="s">
        <v>228</v>
      </c>
      <c r="AL584" s="20" t="s">
        <v>14</v>
      </c>
      <c r="AM584" s="20" t="s">
        <v>219</v>
      </c>
      <c r="AQ584" s="8" t="s">
        <v>220</v>
      </c>
      <c r="AW584" s="21">
        <f>IF(N584="základní",J584,0)</f>
        <v>0</v>
      </c>
      <c r="AX584" s="21">
        <f>IF(N584="snížená",J584,0)</f>
        <v>0</v>
      </c>
      <c r="AY584" s="21">
        <f>IF(N584="zákl. přenesená",J584,0)</f>
        <v>0</v>
      </c>
      <c r="AZ584" s="21">
        <f>IF(N584="sníž. přenesená",J584,0)</f>
        <v>0</v>
      </c>
      <c r="BA584" s="21">
        <f>IF(N584="nulová",J584,0)</f>
        <v>0</v>
      </c>
      <c r="BB584" s="8" t="s">
        <v>221</v>
      </c>
      <c r="BC584" s="21">
        <f>ROUND(I584*H584,2)</f>
        <v>0</v>
      </c>
      <c r="BD584" s="8" t="s">
        <v>228</v>
      </c>
      <c r="BE584" s="20" t="s">
        <v>1050</v>
      </c>
    </row>
    <row r="585" spans="2:43" s="4" customFormat="1" ht="12">
      <c r="B585" s="109"/>
      <c r="C585" s="50"/>
      <c r="D585" s="84" t="s">
        <v>18</v>
      </c>
      <c r="E585" s="86" t="s">
        <v>0</v>
      </c>
      <c r="F585" s="584" t="s">
        <v>958</v>
      </c>
      <c r="G585" s="50"/>
      <c r="H585" s="586">
        <v>1238.675</v>
      </c>
      <c r="I585" s="89"/>
      <c r="J585" s="50"/>
      <c r="K585" s="50"/>
      <c r="L585" s="544" t="s">
        <v>740</v>
      </c>
      <c r="M585" s="80" t="s">
        <v>900</v>
      </c>
      <c r="N585" s="126"/>
      <c r="AL585" s="22" t="s">
        <v>18</v>
      </c>
      <c r="AM585" s="22" t="s">
        <v>219</v>
      </c>
      <c r="AN585" s="4" t="s">
        <v>219</v>
      </c>
      <c r="AO585" s="4" t="s">
        <v>224</v>
      </c>
      <c r="AP585" s="4" t="s">
        <v>221</v>
      </c>
      <c r="AQ585" s="22" t="s">
        <v>220</v>
      </c>
    </row>
    <row r="586" spans="1:57" s="2" customFormat="1" ht="16.5" customHeight="1">
      <c r="A586" s="613"/>
      <c r="B586" s="108"/>
      <c r="C586" s="13" t="s">
        <v>640</v>
      </c>
      <c r="D586" s="13" t="s">
        <v>14</v>
      </c>
      <c r="E586" s="14" t="s">
        <v>940</v>
      </c>
      <c r="F586" s="15" t="s">
        <v>941</v>
      </c>
      <c r="G586" s="16" t="s">
        <v>24</v>
      </c>
      <c r="H586" s="580">
        <v>1238.675</v>
      </c>
      <c r="I586" s="17"/>
      <c r="J586" s="18">
        <f>ROUND(I586*H586,2)</f>
        <v>0</v>
      </c>
      <c r="K586" s="15" t="s">
        <v>16</v>
      </c>
      <c r="L586" s="532" t="s">
        <v>740</v>
      </c>
      <c r="M586" s="151" t="s">
        <v>900</v>
      </c>
      <c r="N586" s="168" t="s">
        <v>193</v>
      </c>
      <c r="O586" s="613"/>
      <c r="P586" s="613"/>
      <c r="Q586" s="613"/>
      <c r="R586" s="613"/>
      <c r="S586" s="613"/>
      <c r="T586" s="613"/>
      <c r="U586" s="613"/>
      <c r="V586" s="613"/>
      <c r="W586" s="613"/>
      <c r="AJ586" s="20" t="s">
        <v>228</v>
      </c>
      <c r="AL586" s="20" t="s">
        <v>14</v>
      </c>
      <c r="AM586" s="20" t="s">
        <v>219</v>
      </c>
      <c r="AQ586" s="8" t="s">
        <v>220</v>
      </c>
      <c r="AW586" s="21">
        <f>IF(N586="základní",J586,0)</f>
        <v>0</v>
      </c>
      <c r="AX586" s="21">
        <f>IF(N586="snížená",J586,0)</f>
        <v>0</v>
      </c>
      <c r="AY586" s="21">
        <f>IF(N586="zákl. přenesená",J586,0)</f>
        <v>0</v>
      </c>
      <c r="AZ586" s="21">
        <f>IF(N586="sníž. přenesená",J586,0)</f>
        <v>0</v>
      </c>
      <c r="BA586" s="21">
        <f>IF(N586="nulová",J586,0)</f>
        <v>0</v>
      </c>
      <c r="BB586" s="8" t="s">
        <v>221</v>
      </c>
      <c r="BC586" s="21">
        <f>ROUND(I586*H586,2)</f>
        <v>0</v>
      </c>
      <c r="BD586" s="8" t="s">
        <v>228</v>
      </c>
      <c r="BE586" s="20" t="s">
        <v>1051</v>
      </c>
    </row>
    <row r="587" spans="2:43" s="4" customFormat="1" ht="12">
      <c r="B587" s="109"/>
      <c r="C587" s="50"/>
      <c r="D587" s="84" t="s">
        <v>18</v>
      </c>
      <c r="E587" s="86" t="s">
        <v>0</v>
      </c>
      <c r="F587" s="584" t="s">
        <v>958</v>
      </c>
      <c r="G587" s="50"/>
      <c r="H587" s="586">
        <v>1238.675</v>
      </c>
      <c r="I587" s="89"/>
      <c r="J587" s="50"/>
      <c r="K587" s="50"/>
      <c r="L587" s="544" t="s">
        <v>740</v>
      </c>
      <c r="M587" s="80" t="s">
        <v>900</v>
      </c>
      <c r="N587" s="126"/>
      <c r="AL587" s="22" t="s">
        <v>18</v>
      </c>
      <c r="AM587" s="22" t="s">
        <v>219</v>
      </c>
      <c r="AN587" s="4" t="s">
        <v>219</v>
      </c>
      <c r="AO587" s="4" t="s">
        <v>224</v>
      </c>
      <c r="AP587" s="4" t="s">
        <v>221</v>
      </c>
      <c r="AQ587" s="22" t="s">
        <v>220</v>
      </c>
    </row>
    <row r="588" spans="2:21" ht="12" thickBot="1">
      <c r="B588" s="122"/>
      <c r="C588" s="123"/>
      <c r="D588" s="123"/>
      <c r="E588" s="123"/>
      <c r="F588" s="123"/>
      <c r="G588" s="123"/>
      <c r="H588" s="123"/>
      <c r="I588" s="124"/>
      <c r="J588" s="123"/>
      <c r="K588" s="123"/>
      <c r="L588" s="123"/>
      <c r="M588" s="123"/>
      <c r="N588" s="125"/>
      <c r="T588" s="1"/>
      <c r="U588" s="1"/>
    </row>
    <row r="589" spans="2:21" ht="12" customHeight="1">
      <c r="B589" s="101"/>
      <c r="C589" s="103"/>
      <c r="D589" s="102" t="s">
        <v>5</v>
      </c>
      <c r="E589" s="103"/>
      <c r="F589" s="103"/>
      <c r="G589" s="103"/>
      <c r="H589" s="103"/>
      <c r="I589" s="104"/>
      <c r="J589" s="103"/>
      <c r="K589" s="103"/>
      <c r="L589" s="103"/>
      <c r="M589" s="103"/>
      <c r="N589" s="105"/>
      <c r="T589" s="1"/>
      <c r="U589" s="1"/>
    </row>
    <row r="590" spans="1:23" s="2" customFormat="1" ht="16.5" customHeight="1">
      <c r="A590" s="613"/>
      <c r="B590" s="106"/>
      <c r="C590" s="612"/>
      <c r="D590" s="612"/>
      <c r="E590" s="710" t="s">
        <v>168</v>
      </c>
      <c r="F590" s="711"/>
      <c r="G590" s="711"/>
      <c r="H590" s="711"/>
      <c r="I590" s="82"/>
      <c r="J590" s="612"/>
      <c r="K590" s="612"/>
      <c r="L590" s="65"/>
      <c r="M590" s="65"/>
      <c r="N590" s="126"/>
      <c r="O590" s="613"/>
      <c r="P590" s="613"/>
      <c r="Q590" s="613"/>
      <c r="R590" s="613"/>
      <c r="S590" s="613"/>
      <c r="T590" s="613"/>
      <c r="U590" s="613"/>
      <c r="V590" s="613"/>
      <c r="W590" s="613"/>
    </row>
    <row r="591" spans="1:23" s="2" customFormat="1" ht="12" customHeight="1">
      <c r="A591" s="613"/>
      <c r="B591" s="106"/>
      <c r="C591" s="612"/>
      <c r="D591" s="83" t="s">
        <v>7</v>
      </c>
      <c r="E591" s="612"/>
      <c r="F591" s="612"/>
      <c r="G591" s="612"/>
      <c r="H591" s="612"/>
      <c r="I591" s="82"/>
      <c r="J591" s="612"/>
      <c r="K591" s="612"/>
      <c r="L591" s="65"/>
      <c r="M591" s="65"/>
      <c r="N591" s="126"/>
      <c r="O591" s="613"/>
      <c r="P591" s="613"/>
      <c r="Q591" s="613"/>
      <c r="R591" s="613"/>
      <c r="S591" s="613"/>
      <c r="T591" s="613"/>
      <c r="U591" s="613"/>
      <c r="V591" s="613"/>
      <c r="W591" s="613"/>
    </row>
    <row r="592" spans="1:23" s="2" customFormat="1" ht="16.5" customHeight="1">
      <c r="A592" s="613"/>
      <c r="B592" s="106"/>
      <c r="C592" s="612"/>
      <c r="D592" s="612"/>
      <c r="E592" s="712" t="s">
        <v>280</v>
      </c>
      <c r="F592" s="711"/>
      <c r="G592" s="711"/>
      <c r="H592" s="711"/>
      <c r="I592" s="82"/>
      <c r="J592" s="612"/>
      <c r="K592" s="612"/>
      <c r="L592" s="65"/>
      <c r="M592" s="65"/>
      <c r="N592" s="126"/>
      <c r="O592" s="613"/>
      <c r="P592" s="613"/>
      <c r="Q592" s="613"/>
      <c r="R592" s="613"/>
      <c r="S592" s="613"/>
      <c r="T592" s="613"/>
      <c r="U592" s="613"/>
      <c r="V592" s="613"/>
      <c r="W592" s="613"/>
    </row>
    <row r="593" spans="1:23" s="2" customFormat="1" ht="12">
      <c r="A593" s="613"/>
      <c r="B593" s="106"/>
      <c r="C593" s="612"/>
      <c r="D593" s="612"/>
      <c r="E593" s="612"/>
      <c r="F593" s="612"/>
      <c r="G593" s="612"/>
      <c r="H593" s="612"/>
      <c r="I593" s="82"/>
      <c r="J593" s="612"/>
      <c r="K593" s="612"/>
      <c r="L593" s="65"/>
      <c r="M593" s="65"/>
      <c r="N593" s="126"/>
      <c r="O593" s="613"/>
      <c r="P593" s="613"/>
      <c r="Q593" s="613"/>
      <c r="R593" s="613"/>
      <c r="S593" s="613"/>
      <c r="T593" s="613"/>
      <c r="U593" s="613"/>
      <c r="V593" s="613"/>
      <c r="W593" s="613"/>
    </row>
    <row r="594" spans="1:65" s="2" customFormat="1" ht="24">
      <c r="A594" s="613"/>
      <c r="B594" s="339"/>
      <c r="C594" s="169" t="s">
        <v>207</v>
      </c>
      <c r="D594" s="169" t="s">
        <v>14</v>
      </c>
      <c r="E594" s="170" t="s">
        <v>898</v>
      </c>
      <c r="F594" s="171" t="s">
        <v>899</v>
      </c>
      <c r="G594" s="172" t="s">
        <v>24</v>
      </c>
      <c r="H594" s="173">
        <v>239.8</v>
      </c>
      <c r="I594" s="174"/>
      <c r="J594" s="175">
        <f>ROUND(I594*H594,2)</f>
        <v>0</v>
      </c>
      <c r="K594" s="171" t="s">
        <v>0</v>
      </c>
      <c r="L594" s="532" t="s">
        <v>740</v>
      </c>
      <c r="M594" s="151" t="s">
        <v>900</v>
      </c>
      <c r="N594" s="168" t="s">
        <v>206</v>
      </c>
      <c r="S594" s="613"/>
      <c r="T594" s="612"/>
      <c r="U594" s="612"/>
      <c r="V594" s="613"/>
      <c r="W594" s="613"/>
      <c r="X594" s="613"/>
      <c r="Y594" s="613"/>
      <c r="Z594" s="613"/>
      <c r="AA594" s="613"/>
      <c r="AB594" s="613"/>
      <c r="AC594" s="613"/>
      <c r="AD594" s="613"/>
      <c r="AE594" s="613"/>
      <c r="AR594" s="20"/>
      <c r="AT594" s="20"/>
      <c r="AU594" s="20"/>
      <c r="AY594" s="8"/>
      <c r="BE594" s="21"/>
      <c r="BF594" s="21"/>
      <c r="BG594" s="21"/>
      <c r="BH594" s="21"/>
      <c r="BI594" s="21"/>
      <c r="BJ594" s="8"/>
      <c r="BK594" s="21"/>
      <c r="BL594" s="8"/>
      <c r="BM594" s="20"/>
    </row>
    <row r="595" spans="1:65" s="2" customFormat="1" ht="24">
      <c r="A595" s="613"/>
      <c r="B595" s="339"/>
      <c r="C595" s="169" t="s">
        <v>207</v>
      </c>
      <c r="D595" s="169" t="s">
        <v>14</v>
      </c>
      <c r="E595" s="170" t="s">
        <v>901</v>
      </c>
      <c r="F595" s="171" t="s">
        <v>902</v>
      </c>
      <c r="G595" s="172" t="s">
        <v>24</v>
      </c>
      <c r="H595" s="173">
        <v>48.48</v>
      </c>
      <c r="I595" s="174"/>
      <c r="J595" s="175">
        <f>ROUND(I595*H595,2)</f>
        <v>0</v>
      </c>
      <c r="K595" s="171" t="s">
        <v>0</v>
      </c>
      <c r="L595" s="532" t="s">
        <v>740</v>
      </c>
      <c r="M595" s="151" t="s">
        <v>900</v>
      </c>
      <c r="N595" s="168" t="s">
        <v>206</v>
      </c>
      <c r="S595" s="613"/>
      <c r="T595" s="612"/>
      <c r="U595" s="612"/>
      <c r="V595" s="613"/>
      <c r="W595" s="613"/>
      <c r="X595" s="613"/>
      <c r="Y595" s="613"/>
      <c r="Z595" s="613"/>
      <c r="AA595" s="613"/>
      <c r="AB595" s="613"/>
      <c r="AC595" s="613"/>
      <c r="AD595" s="613"/>
      <c r="AE595" s="613"/>
      <c r="AR595" s="20"/>
      <c r="AT595" s="20"/>
      <c r="AU595" s="20"/>
      <c r="AY595" s="8"/>
      <c r="BE595" s="21"/>
      <c r="BF595" s="21"/>
      <c r="BG595" s="21"/>
      <c r="BH595" s="21"/>
      <c r="BI595" s="21"/>
      <c r="BJ595" s="8"/>
      <c r="BK595" s="21"/>
      <c r="BL595" s="8"/>
      <c r="BM595" s="20"/>
    </row>
    <row r="596" spans="1:57" s="2" customFormat="1" ht="21.75" customHeight="1">
      <c r="A596" s="613"/>
      <c r="B596" s="108"/>
      <c r="C596" s="592" t="s">
        <v>663</v>
      </c>
      <c r="D596" s="592" t="s">
        <v>14</v>
      </c>
      <c r="E596" s="593" t="s">
        <v>903</v>
      </c>
      <c r="F596" s="594" t="s">
        <v>904</v>
      </c>
      <c r="G596" s="595" t="s">
        <v>24</v>
      </c>
      <c r="H596" s="580">
        <v>239.8</v>
      </c>
      <c r="I596" s="17"/>
      <c r="J596" s="607">
        <f>ROUND(I596*H596,2)</f>
        <v>0</v>
      </c>
      <c r="K596" s="594" t="s">
        <v>16</v>
      </c>
      <c r="L596" s="532" t="s">
        <v>740</v>
      </c>
      <c r="M596" s="151" t="s">
        <v>900</v>
      </c>
      <c r="N596" s="168" t="s">
        <v>194</v>
      </c>
      <c r="O596" s="613"/>
      <c r="P596" s="613"/>
      <c r="Q596" s="613"/>
      <c r="R596" s="613"/>
      <c r="S596" s="613"/>
      <c r="T596" s="613"/>
      <c r="U596" s="613"/>
      <c r="V596" s="613"/>
      <c r="W596" s="613"/>
      <c r="AJ596" s="20" t="s">
        <v>228</v>
      </c>
      <c r="AL596" s="20" t="s">
        <v>14</v>
      </c>
      <c r="AM596" s="20" t="s">
        <v>219</v>
      </c>
      <c r="AQ596" s="8" t="s">
        <v>220</v>
      </c>
      <c r="AW596" s="21">
        <f>IF(N596="základní",J596,0)</f>
        <v>0</v>
      </c>
      <c r="AX596" s="21">
        <f>IF(N596="snížená",J596,0)</f>
        <v>0</v>
      </c>
      <c r="AY596" s="21">
        <f>IF(N596="zákl. přenesená",J596,0)</f>
        <v>0</v>
      </c>
      <c r="AZ596" s="21">
        <f>IF(N596="sníž. přenesená",J596,0)</f>
        <v>0</v>
      </c>
      <c r="BA596" s="21">
        <f>IF(N596="nulová",J596,0)</f>
        <v>0</v>
      </c>
      <c r="BB596" s="8" t="s">
        <v>221</v>
      </c>
      <c r="BC596" s="21">
        <f>ROUND(I596*H596,2)</f>
        <v>0</v>
      </c>
      <c r="BD596" s="8" t="s">
        <v>228</v>
      </c>
      <c r="BE596" s="20" t="s">
        <v>1052</v>
      </c>
    </row>
    <row r="597" spans="2:43" s="4" customFormat="1" ht="12">
      <c r="B597" s="109"/>
      <c r="C597" s="50"/>
      <c r="D597" s="596" t="s">
        <v>18</v>
      </c>
      <c r="E597" s="600" t="s">
        <v>0</v>
      </c>
      <c r="F597" s="584" t="s">
        <v>954</v>
      </c>
      <c r="G597" s="585"/>
      <c r="H597" s="586">
        <v>95.66</v>
      </c>
      <c r="I597" s="89"/>
      <c r="J597" s="50"/>
      <c r="K597" s="50"/>
      <c r="L597" s="544" t="s">
        <v>740</v>
      </c>
      <c r="M597" s="80" t="s">
        <v>900</v>
      </c>
      <c r="N597" s="126"/>
      <c r="AL597" s="22" t="s">
        <v>18</v>
      </c>
      <c r="AM597" s="22" t="s">
        <v>219</v>
      </c>
      <c r="AN597" s="4" t="s">
        <v>219</v>
      </c>
      <c r="AO597" s="4" t="s">
        <v>224</v>
      </c>
      <c r="AP597" s="4" t="s">
        <v>225</v>
      </c>
      <c r="AQ597" s="22" t="s">
        <v>220</v>
      </c>
    </row>
    <row r="598" spans="2:43" s="4" customFormat="1" ht="12">
      <c r="B598" s="109"/>
      <c r="C598" s="50"/>
      <c r="D598" s="596" t="s">
        <v>18</v>
      </c>
      <c r="E598" s="600" t="s">
        <v>0</v>
      </c>
      <c r="F598" s="584" t="s">
        <v>958</v>
      </c>
      <c r="G598" s="585"/>
      <c r="H598" s="586">
        <v>144.14</v>
      </c>
      <c r="I598" s="89"/>
      <c r="J598" s="50"/>
      <c r="K598" s="50"/>
      <c r="L598" s="544" t="s">
        <v>740</v>
      </c>
      <c r="M598" s="80" t="s">
        <v>900</v>
      </c>
      <c r="N598" s="126"/>
      <c r="AL598" s="22" t="s">
        <v>18</v>
      </c>
      <c r="AM598" s="22" t="s">
        <v>219</v>
      </c>
      <c r="AN598" s="4" t="s">
        <v>219</v>
      </c>
      <c r="AO598" s="4" t="s">
        <v>224</v>
      </c>
      <c r="AP598" s="4" t="s">
        <v>225</v>
      </c>
      <c r="AQ598" s="22" t="s">
        <v>220</v>
      </c>
    </row>
    <row r="599" spans="2:43" s="6" customFormat="1" ht="12">
      <c r="B599" s="131"/>
      <c r="C599" s="68"/>
      <c r="D599" s="596" t="s">
        <v>18</v>
      </c>
      <c r="E599" s="601" t="s">
        <v>0</v>
      </c>
      <c r="F599" s="588" t="s">
        <v>22</v>
      </c>
      <c r="G599" s="589"/>
      <c r="H599" s="590">
        <v>239.8</v>
      </c>
      <c r="I599" s="591"/>
      <c r="J599" s="68"/>
      <c r="K599" s="68"/>
      <c r="L599" s="544" t="s">
        <v>740</v>
      </c>
      <c r="M599" s="80" t="s">
        <v>900</v>
      </c>
      <c r="N599" s="126"/>
      <c r="AL599" s="26" t="s">
        <v>18</v>
      </c>
      <c r="AM599" s="26" t="s">
        <v>219</v>
      </c>
      <c r="AN599" s="6" t="s">
        <v>228</v>
      </c>
      <c r="AO599" s="6" t="s">
        <v>224</v>
      </c>
      <c r="AP599" s="6" t="s">
        <v>221</v>
      </c>
      <c r="AQ599" s="26" t="s">
        <v>220</v>
      </c>
    </row>
    <row r="600" spans="1:57" s="2" customFormat="1" ht="21.75" customHeight="1">
      <c r="A600" s="613"/>
      <c r="B600" s="108"/>
      <c r="C600" s="592" t="s">
        <v>594</v>
      </c>
      <c r="D600" s="592" t="s">
        <v>14</v>
      </c>
      <c r="E600" s="593" t="s">
        <v>893</v>
      </c>
      <c r="F600" s="594" t="s">
        <v>894</v>
      </c>
      <c r="G600" s="595" t="s">
        <v>24</v>
      </c>
      <c r="H600" s="580">
        <v>48.48</v>
      </c>
      <c r="I600" s="17"/>
      <c r="J600" s="607">
        <f>ROUND(I600*H600,2)</f>
        <v>0</v>
      </c>
      <c r="K600" s="594" t="s">
        <v>16</v>
      </c>
      <c r="L600" s="532" t="s">
        <v>740</v>
      </c>
      <c r="M600" s="151" t="s">
        <v>900</v>
      </c>
      <c r="N600" s="168" t="s">
        <v>194</v>
      </c>
      <c r="O600" s="613"/>
      <c r="P600" s="613"/>
      <c r="Q600" s="613"/>
      <c r="R600" s="613"/>
      <c r="S600" s="613"/>
      <c r="T600" s="613"/>
      <c r="U600" s="613"/>
      <c r="V600" s="613"/>
      <c r="W600" s="613"/>
      <c r="AJ600" s="20" t="s">
        <v>228</v>
      </c>
      <c r="AL600" s="20" t="s">
        <v>14</v>
      </c>
      <c r="AM600" s="20" t="s">
        <v>219</v>
      </c>
      <c r="AQ600" s="8" t="s">
        <v>220</v>
      </c>
      <c r="AW600" s="21">
        <f>IF(N600="základní",J600,0)</f>
        <v>0</v>
      </c>
      <c r="AX600" s="21">
        <f>IF(N600="snížená",J600,0)</f>
        <v>0</v>
      </c>
      <c r="AY600" s="21">
        <f>IF(N600="zákl. přenesená",J600,0)</f>
        <v>0</v>
      </c>
      <c r="AZ600" s="21">
        <f>IF(N600="sníž. přenesená",J600,0)</f>
        <v>0</v>
      </c>
      <c r="BA600" s="21">
        <f>IF(N600="nulová",J600,0)</f>
        <v>0</v>
      </c>
      <c r="BB600" s="8" t="s">
        <v>221</v>
      </c>
      <c r="BC600" s="21">
        <f>ROUND(I600*H600,2)</f>
        <v>0</v>
      </c>
      <c r="BD600" s="8" t="s">
        <v>228</v>
      </c>
      <c r="BE600" s="20" t="s">
        <v>1053</v>
      </c>
    </row>
    <row r="601" spans="2:43" s="4" customFormat="1" ht="12">
      <c r="B601" s="109"/>
      <c r="C601" s="50"/>
      <c r="D601" s="596" t="s">
        <v>18</v>
      </c>
      <c r="E601" s="600" t="s">
        <v>0</v>
      </c>
      <c r="F601" s="584" t="s">
        <v>908</v>
      </c>
      <c r="G601" s="585"/>
      <c r="H601" s="586">
        <v>48.48</v>
      </c>
      <c r="I601" s="89"/>
      <c r="J601" s="50"/>
      <c r="K601" s="50"/>
      <c r="L601" s="544" t="s">
        <v>740</v>
      </c>
      <c r="M601" s="80" t="s">
        <v>900</v>
      </c>
      <c r="N601" s="126"/>
      <c r="AL601" s="22" t="s">
        <v>18</v>
      </c>
      <c r="AM601" s="22" t="s">
        <v>219</v>
      </c>
      <c r="AN601" s="4" t="s">
        <v>219</v>
      </c>
      <c r="AO601" s="4" t="s">
        <v>224</v>
      </c>
      <c r="AP601" s="4" t="s">
        <v>221</v>
      </c>
      <c r="AQ601" s="22" t="s">
        <v>220</v>
      </c>
    </row>
    <row r="602" spans="1:57" s="2" customFormat="1" ht="33" customHeight="1">
      <c r="A602" s="613"/>
      <c r="B602" s="108"/>
      <c r="C602" s="592" t="s">
        <v>479</v>
      </c>
      <c r="D602" s="592" t="s">
        <v>14</v>
      </c>
      <c r="E602" s="593" t="s">
        <v>888</v>
      </c>
      <c r="F602" s="594" t="s">
        <v>889</v>
      </c>
      <c r="G602" s="595" t="s">
        <v>24</v>
      </c>
      <c r="H602" s="580">
        <v>290.88</v>
      </c>
      <c r="I602" s="17"/>
      <c r="J602" s="607">
        <f>ROUND(I602*H602,2)</f>
        <v>0</v>
      </c>
      <c r="K602" s="594" t="s">
        <v>16</v>
      </c>
      <c r="L602" s="532" t="s">
        <v>740</v>
      </c>
      <c r="M602" s="151" t="s">
        <v>900</v>
      </c>
      <c r="N602" s="168" t="s">
        <v>194</v>
      </c>
      <c r="O602" s="613"/>
      <c r="P602" s="613"/>
      <c r="Q602" s="613"/>
      <c r="R602" s="613"/>
      <c r="S602" s="613"/>
      <c r="T602" s="613"/>
      <c r="U602" s="613"/>
      <c r="V602" s="613"/>
      <c r="W602" s="613"/>
      <c r="AJ602" s="20" t="s">
        <v>228</v>
      </c>
      <c r="AL602" s="20" t="s">
        <v>14</v>
      </c>
      <c r="AM602" s="20" t="s">
        <v>219</v>
      </c>
      <c r="AQ602" s="8" t="s">
        <v>220</v>
      </c>
      <c r="AW602" s="21">
        <f>IF(N602="základní",J602,0)</f>
        <v>0</v>
      </c>
      <c r="AX602" s="21">
        <f>IF(N602="snížená",J602,0)</f>
        <v>0</v>
      </c>
      <c r="AY602" s="21">
        <f>IF(N602="zákl. přenesená",J602,0)</f>
        <v>0</v>
      </c>
      <c r="AZ602" s="21">
        <f>IF(N602="sníž. přenesená",J602,0)</f>
        <v>0</v>
      </c>
      <c r="BA602" s="21">
        <f>IF(N602="nulová",J602,0)</f>
        <v>0</v>
      </c>
      <c r="BB602" s="8" t="s">
        <v>221</v>
      </c>
      <c r="BC602" s="21">
        <f>ROUND(I602*H602,2)</f>
        <v>0</v>
      </c>
      <c r="BD602" s="8" t="s">
        <v>228</v>
      </c>
      <c r="BE602" s="20" t="s">
        <v>1054</v>
      </c>
    </row>
    <row r="603" spans="2:43" s="4" customFormat="1" ht="12">
      <c r="B603" s="109"/>
      <c r="C603" s="50"/>
      <c r="D603" s="596" t="s">
        <v>18</v>
      </c>
      <c r="E603" s="585"/>
      <c r="F603" s="584" t="s">
        <v>1055</v>
      </c>
      <c r="G603" s="585"/>
      <c r="H603" s="586">
        <v>290.88</v>
      </c>
      <c r="I603" s="89"/>
      <c r="J603" s="50"/>
      <c r="K603" s="50"/>
      <c r="L603" s="544" t="s">
        <v>740</v>
      </c>
      <c r="M603" s="80" t="s">
        <v>900</v>
      </c>
      <c r="N603" s="126"/>
      <c r="AL603" s="22" t="s">
        <v>18</v>
      </c>
      <c r="AM603" s="22" t="s">
        <v>219</v>
      </c>
      <c r="AN603" s="4" t="s">
        <v>219</v>
      </c>
      <c r="AO603" s="4" t="s">
        <v>235</v>
      </c>
      <c r="AP603" s="4" t="s">
        <v>221</v>
      </c>
      <c r="AQ603" s="22" t="s">
        <v>220</v>
      </c>
    </row>
    <row r="604" spans="1:57" s="2" customFormat="1" ht="21.75" customHeight="1">
      <c r="A604" s="613"/>
      <c r="B604" s="108"/>
      <c r="C604" s="13" t="s">
        <v>218</v>
      </c>
      <c r="D604" s="13" t="s">
        <v>14</v>
      </c>
      <c r="E604" s="14" t="s">
        <v>937</v>
      </c>
      <c r="F604" s="15" t="s">
        <v>938</v>
      </c>
      <c r="G604" s="16" t="s">
        <v>24</v>
      </c>
      <c r="H604" s="580">
        <v>144.14</v>
      </c>
      <c r="I604" s="17"/>
      <c r="J604" s="18">
        <f>ROUND(I604*H604,2)</f>
        <v>0</v>
      </c>
      <c r="K604" s="15" t="s">
        <v>16</v>
      </c>
      <c r="L604" s="532" t="s">
        <v>740</v>
      </c>
      <c r="M604" s="151" t="s">
        <v>900</v>
      </c>
      <c r="N604" s="168" t="s">
        <v>193</v>
      </c>
      <c r="O604" s="613"/>
      <c r="P604" s="613"/>
      <c r="Q604" s="613"/>
      <c r="R604" s="613"/>
      <c r="S604" s="613"/>
      <c r="T604" s="613"/>
      <c r="U604" s="613"/>
      <c r="V604" s="613"/>
      <c r="W604" s="613"/>
      <c r="AJ604" s="20" t="s">
        <v>228</v>
      </c>
      <c r="AL604" s="20" t="s">
        <v>14</v>
      </c>
      <c r="AM604" s="20" t="s">
        <v>219</v>
      </c>
      <c r="AQ604" s="8" t="s">
        <v>220</v>
      </c>
      <c r="AW604" s="21">
        <f>IF(N604="základní",J604,0)</f>
        <v>0</v>
      </c>
      <c r="AX604" s="21">
        <f>IF(N604="snížená",J604,0)</f>
        <v>0</v>
      </c>
      <c r="AY604" s="21">
        <f>IF(N604="zákl. přenesená",J604,0)</f>
        <v>0</v>
      </c>
      <c r="AZ604" s="21">
        <f>IF(N604="sníž. přenesená",J604,0)</f>
        <v>0</v>
      </c>
      <c r="BA604" s="21">
        <f>IF(N604="nulová",J604,0)</f>
        <v>0</v>
      </c>
      <c r="BB604" s="8" t="s">
        <v>221</v>
      </c>
      <c r="BC604" s="21">
        <f>ROUND(I604*H604,2)</f>
        <v>0</v>
      </c>
      <c r="BD604" s="8" t="s">
        <v>228</v>
      </c>
      <c r="BE604" s="20" t="s">
        <v>1056</v>
      </c>
    </row>
    <row r="605" spans="2:43" s="4" customFormat="1" ht="12">
      <c r="B605" s="109"/>
      <c r="C605" s="50"/>
      <c r="D605" s="84" t="s">
        <v>18</v>
      </c>
      <c r="E605" s="86" t="s">
        <v>0</v>
      </c>
      <c r="F605" s="584" t="s">
        <v>958</v>
      </c>
      <c r="G605" s="50"/>
      <c r="H605" s="586">
        <v>144.14</v>
      </c>
      <c r="I605" s="89"/>
      <c r="J605" s="50"/>
      <c r="K605" s="50"/>
      <c r="L605" s="544" t="s">
        <v>740</v>
      </c>
      <c r="M605" s="80" t="s">
        <v>900</v>
      </c>
      <c r="N605" s="126"/>
      <c r="AL605" s="22" t="s">
        <v>18</v>
      </c>
      <c r="AM605" s="22" t="s">
        <v>219</v>
      </c>
      <c r="AN605" s="4" t="s">
        <v>219</v>
      </c>
      <c r="AO605" s="4" t="s">
        <v>224</v>
      </c>
      <c r="AP605" s="4" t="s">
        <v>221</v>
      </c>
      <c r="AQ605" s="22" t="s">
        <v>220</v>
      </c>
    </row>
    <row r="606" spans="1:57" s="2" customFormat="1" ht="16.5" customHeight="1">
      <c r="A606" s="613"/>
      <c r="B606" s="108"/>
      <c r="C606" s="13" t="s">
        <v>628</v>
      </c>
      <c r="D606" s="13" t="s">
        <v>14</v>
      </c>
      <c r="E606" s="14" t="s">
        <v>940</v>
      </c>
      <c r="F606" s="15" t="s">
        <v>941</v>
      </c>
      <c r="G606" s="16" t="s">
        <v>24</v>
      </c>
      <c r="H606" s="580">
        <v>144.14</v>
      </c>
      <c r="I606" s="17"/>
      <c r="J606" s="18">
        <f>ROUND(I606*H606,2)</f>
        <v>0</v>
      </c>
      <c r="K606" s="15" t="s">
        <v>16</v>
      </c>
      <c r="L606" s="532" t="s">
        <v>740</v>
      </c>
      <c r="M606" s="151" t="s">
        <v>900</v>
      </c>
      <c r="N606" s="168" t="s">
        <v>193</v>
      </c>
      <c r="O606" s="613"/>
      <c r="P606" s="613"/>
      <c r="Q606" s="613"/>
      <c r="R606" s="613"/>
      <c r="S606" s="613"/>
      <c r="T606" s="613"/>
      <c r="U606" s="613"/>
      <c r="V606" s="613"/>
      <c r="W606" s="613"/>
      <c r="AJ606" s="20" t="s">
        <v>228</v>
      </c>
      <c r="AL606" s="20" t="s">
        <v>14</v>
      </c>
      <c r="AM606" s="20" t="s">
        <v>219</v>
      </c>
      <c r="AQ606" s="8" t="s">
        <v>220</v>
      </c>
      <c r="AW606" s="21">
        <f>IF(N606="základní",J606,0)</f>
        <v>0</v>
      </c>
      <c r="AX606" s="21">
        <f>IF(N606="snížená",J606,0)</f>
        <v>0</v>
      </c>
      <c r="AY606" s="21">
        <f>IF(N606="zákl. přenesená",J606,0)</f>
        <v>0</v>
      </c>
      <c r="AZ606" s="21">
        <f>IF(N606="sníž. přenesená",J606,0)</f>
        <v>0</v>
      </c>
      <c r="BA606" s="21">
        <f>IF(N606="nulová",J606,0)</f>
        <v>0</v>
      </c>
      <c r="BB606" s="8" t="s">
        <v>221</v>
      </c>
      <c r="BC606" s="21">
        <f>ROUND(I606*H606,2)</f>
        <v>0</v>
      </c>
      <c r="BD606" s="8" t="s">
        <v>228</v>
      </c>
      <c r="BE606" s="20" t="s">
        <v>1057</v>
      </c>
    </row>
    <row r="607" spans="2:43" s="4" customFormat="1" ht="12">
      <c r="B607" s="109"/>
      <c r="C607" s="50"/>
      <c r="D607" s="84" t="s">
        <v>18</v>
      </c>
      <c r="E607" s="86" t="s">
        <v>0</v>
      </c>
      <c r="F607" s="584" t="s">
        <v>958</v>
      </c>
      <c r="G607" s="50"/>
      <c r="H607" s="586">
        <v>144.14</v>
      </c>
      <c r="I607" s="89"/>
      <c r="J607" s="50"/>
      <c r="K607" s="50"/>
      <c r="L607" s="544" t="s">
        <v>740</v>
      </c>
      <c r="M607" s="80" t="s">
        <v>900</v>
      </c>
      <c r="N607" s="126"/>
      <c r="AL607" s="22" t="s">
        <v>18</v>
      </c>
      <c r="AM607" s="22" t="s">
        <v>219</v>
      </c>
      <c r="AN607" s="4" t="s">
        <v>219</v>
      </c>
      <c r="AO607" s="4" t="s">
        <v>224</v>
      </c>
      <c r="AP607" s="4" t="s">
        <v>221</v>
      </c>
      <c r="AQ607" s="22" t="s">
        <v>220</v>
      </c>
    </row>
    <row r="608" spans="2:21" ht="12" thickBot="1">
      <c r="B608" s="122"/>
      <c r="C608" s="123"/>
      <c r="D608" s="123"/>
      <c r="E608" s="123"/>
      <c r="F608" s="123"/>
      <c r="G608" s="123"/>
      <c r="H608" s="123"/>
      <c r="I608" s="124"/>
      <c r="J608" s="123"/>
      <c r="K608" s="123"/>
      <c r="L608" s="123"/>
      <c r="M608" s="123"/>
      <c r="N608" s="125"/>
      <c r="T608" s="1"/>
      <c r="U608" s="1"/>
    </row>
  </sheetData>
  <mergeCells count="48">
    <mergeCell ref="E4:H4"/>
    <mergeCell ref="E6:H6"/>
    <mergeCell ref="E282:H282"/>
    <mergeCell ref="E284:H284"/>
    <mergeCell ref="E264:H264"/>
    <mergeCell ref="E266:H266"/>
    <mergeCell ref="E272:H272"/>
    <mergeCell ref="E274:H274"/>
    <mergeCell ref="E42:H42"/>
    <mergeCell ref="E44:H44"/>
    <mergeCell ref="E56:H56"/>
    <mergeCell ref="E58:H58"/>
    <mergeCell ref="E70:H70"/>
    <mergeCell ref="E72:H72"/>
    <mergeCell ref="E84:H84"/>
    <mergeCell ref="E86:H86"/>
    <mergeCell ref="E98:H98"/>
    <mergeCell ref="E100:H100"/>
    <mergeCell ref="E118:H118"/>
    <mergeCell ref="E120:H120"/>
    <mergeCell ref="E138:H138"/>
    <mergeCell ref="E140:H140"/>
    <mergeCell ref="E159:H159"/>
    <mergeCell ref="E161:H161"/>
    <mergeCell ref="E179:H179"/>
    <mergeCell ref="E181:H181"/>
    <mergeCell ref="E204:H204"/>
    <mergeCell ref="E206:H206"/>
    <mergeCell ref="E224:H224"/>
    <mergeCell ref="E226:H226"/>
    <mergeCell ref="E244:H244"/>
    <mergeCell ref="E246:H246"/>
    <mergeCell ref="E428:H428"/>
    <mergeCell ref="E430:H430"/>
    <mergeCell ref="E448:H448"/>
    <mergeCell ref="E570:H570"/>
    <mergeCell ref="E572:H572"/>
    <mergeCell ref="E590:H590"/>
    <mergeCell ref="E592:H592"/>
    <mergeCell ref="E450:H450"/>
    <mergeCell ref="E469:H469"/>
    <mergeCell ref="E471:H471"/>
    <mergeCell ref="E550:H550"/>
    <mergeCell ref="E552:H552"/>
    <mergeCell ref="E496:H496"/>
    <mergeCell ref="E498:H498"/>
    <mergeCell ref="E538:H538"/>
    <mergeCell ref="E540:H54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466"/>
      <c r="B4" s="106"/>
      <c r="C4" s="465"/>
      <c r="D4" s="465"/>
      <c r="E4" s="715" t="s">
        <v>43</v>
      </c>
      <c r="F4" s="716"/>
      <c r="G4" s="716"/>
      <c r="H4" s="716"/>
      <c r="I4" s="82"/>
      <c r="J4" s="46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466"/>
      <c r="AA4" s="466"/>
      <c r="AB4" s="466"/>
      <c r="AC4" s="466"/>
      <c r="AD4" s="466"/>
      <c r="AE4" s="466"/>
    </row>
    <row r="5" spans="1:31" s="2" customFormat="1" ht="12" customHeight="1">
      <c r="A5" s="466"/>
      <c r="B5" s="106"/>
      <c r="C5" s="465"/>
      <c r="D5" s="83" t="s">
        <v>7</v>
      </c>
      <c r="E5" s="465"/>
      <c r="F5" s="465"/>
      <c r="G5" s="465"/>
      <c r="H5" s="465"/>
      <c r="I5" s="82"/>
      <c r="J5" s="46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466"/>
      <c r="AA5" s="466"/>
      <c r="AB5" s="466"/>
      <c r="AC5" s="466"/>
      <c r="AD5" s="466"/>
      <c r="AE5" s="466"/>
    </row>
    <row r="6" spans="1:31" s="2" customFormat="1" ht="16.5" customHeight="1">
      <c r="A6" s="466"/>
      <c r="B6" s="106"/>
      <c r="C6" s="465"/>
      <c r="D6" s="465"/>
      <c r="E6" s="717" t="s">
        <v>616</v>
      </c>
      <c r="F6" s="716"/>
      <c r="G6" s="716"/>
      <c r="H6" s="716"/>
      <c r="I6" s="82"/>
      <c r="J6" s="46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466"/>
      <c r="AA6" s="466"/>
      <c r="AB6" s="466"/>
      <c r="AC6" s="466"/>
      <c r="AD6" s="466"/>
      <c r="AE6" s="466"/>
    </row>
    <row r="7" spans="2:25" s="466" customFormat="1" ht="12">
      <c r="B7" s="106"/>
      <c r="C7" s="465"/>
      <c r="D7" s="465"/>
      <c r="E7" s="465"/>
      <c r="F7" s="465"/>
      <c r="G7" s="465"/>
      <c r="H7" s="465"/>
      <c r="I7" s="82"/>
      <c r="J7" s="46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466"/>
      <c r="B8" s="208"/>
      <c r="C8" s="169" t="s">
        <v>207</v>
      </c>
      <c r="D8" s="169" t="s">
        <v>14</v>
      </c>
      <c r="E8" s="170" t="s">
        <v>623</v>
      </c>
      <c r="F8" s="171" t="s">
        <v>624</v>
      </c>
      <c r="G8" s="172" t="s">
        <v>20</v>
      </c>
      <c r="H8" s="173">
        <v>1</v>
      </c>
      <c r="I8" s="174"/>
      <c r="J8" s="175">
        <f>ROUND(I8*H8,2)</f>
        <v>0</v>
      </c>
      <c r="K8" s="171"/>
      <c r="L8" s="469" t="s">
        <v>611</v>
      </c>
      <c r="M8" s="151" t="s">
        <v>625</v>
      </c>
      <c r="N8" s="168" t="s">
        <v>206</v>
      </c>
      <c r="S8" s="466"/>
      <c r="T8" s="465"/>
      <c r="U8" s="465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6.5" customHeight="1">
      <c r="A9" s="466"/>
      <c r="B9" s="108"/>
      <c r="C9" s="481" t="s">
        <v>288</v>
      </c>
      <c r="D9" s="481" t="s">
        <v>14</v>
      </c>
      <c r="E9" s="482" t="s">
        <v>617</v>
      </c>
      <c r="F9" s="483" t="s">
        <v>618</v>
      </c>
      <c r="G9" s="484" t="s">
        <v>15</v>
      </c>
      <c r="H9" s="485">
        <v>250</v>
      </c>
      <c r="I9" s="17"/>
      <c r="J9" s="486">
        <f>ROUND(I9*H9,2)</f>
        <v>0</v>
      </c>
      <c r="K9" s="483"/>
      <c r="L9" s="469" t="s">
        <v>611</v>
      </c>
      <c r="M9" s="151" t="s">
        <v>621</v>
      </c>
      <c r="N9" s="168" t="s">
        <v>194</v>
      </c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R9" s="20"/>
      <c r="AT9" s="20"/>
      <c r="AU9" s="20"/>
      <c r="AY9" s="8"/>
      <c r="BE9" s="21"/>
      <c r="BF9" s="21"/>
      <c r="BG9" s="21"/>
      <c r="BH9" s="21"/>
      <c r="BI9" s="21"/>
      <c r="BJ9" s="8"/>
      <c r="BK9" s="21"/>
      <c r="BL9" s="8"/>
      <c r="BM9" s="20"/>
    </row>
    <row r="10" spans="1:65" s="2" customFormat="1" ht="16.5" customHeight="1">
      <c r="A10" s="466"/>
      <c r="B10" s="108"/>
      <c r="C10" s="487" t="s">
        <v>33</v>
      </c>
      <c r="D10" s="487" t="s">
        <v>40</v>
      </c>
      <c r="E10" s="488" t="s">
        <v>619</v>
      </c>
      <c r="F10" s="471" t="s">
        <v>620</v>
      </c>
      <c r="G10" s="489" t="s">
        <v>15</v>
      </c>
      <c r="H10" s="490">
        <v>750</v>
      </c>
      <c r="I10" s="17"/>
      <c r="J10" s="491">
        <f>ROUND(I10*H10,2)</f>
        <v>0</v>
      </c>
      <c r="K10" s="492"/>
      <c r="L10" s="469" t="s">
        <v>611</v>
      </c>
      <c r="M10" s="151" t="s">
        <v>622</v>
      </c>
      <c r="N10" s="168" t="s">
        <v>200</v>
      </c>
      <c r="O10" s="1"/>
      <c r="P10" s="1"/>
      <c r="Q10" s="1"/>
      <c r="R10" s="1"/>
      <c r="S10" s="1"/>
      <c r="T10" s="65"/>
      <c r="U10" s="65"/>
      <c r="V10" s="1"/>
      <c r="W10" s="1"/>
      <c r="X10" s="1"/>
      <c r="Y10" s="1"/>
      <c r="Z10" s="466"/>
      <c r="AA10" s="466"/>
      <c r="AB10" s="466"/>
      <c r="AC10" s="466"/>
      <c r="AD10" s="466"/>
      <c r="AE10" s="466"/>
      <c r="AR10" s="325"/>
      <c r="AT10" s="325"/>
      <c r="AU10" s="325"/>
      <c r="AY10" s="8"/>
      <c r="BE10" s="21"/>
      <c r="BF10" s="21"/>
      <c r="BG10" s="21"/>
      <c r="BH10" s="21"/>
      <c r="BI10" s="21"/>
      <c r="BJ10" s="8"/>
      <c r="BK10" s="21"/>
      <c r="BL10" s="8"/>
      <c r="BM10" s="325"/>
    </row>
    <row r="11" spans="2:14" ht="12" thickBot="1">
      <c r="B11" s="122"/>
      <c r="C11" s="123"/>
      <c r="D11" s="123"/>
      <c r="E11" s="123"/>
      <c r="F11" s="123"/>
      <c r="G11" s="123"/>
      <c r="H11" s="123"/>
      <c r="I11" s="124"/>
      <c r="J11" s="123"/>
      <c r="K11" s="123"/>
      <c r="L11" s="123"/>
      <c r="M11" s="123"/>
      <c r="N11" s="125"/>
    </row>
    <row r="12" spans="2:56" ht="12" customHeight="1">
      <c r="B12" s="101"/>
      <c r="C12" s="103"/>
      <c r="D12" s="102" t="s">
        <v>5</v>
      </c>
      <c r="E12" s="103"/>
      <c r="F12" s="103"/>
      <c r="G12" s="103"/>
      <c r="H12" s="103"/>
      <c r="I12" s="104"/>
      <c r="J12" s="103"/>
      <c r="K12" s="103"/>
      <c r="L12" s="103"/>
      <c r="M12" s="103"/>
      <c r="N12" s="105"/>
      <c r="T12" s="1"/>
      <c r="U12" s="1"/>
      <c r="AZ12" s="28" t="s">
        <v>568</v>
      </c>
      <c r="BA12" s="28" t="s">
        <v>569</v>
      </c>
      <c r="BB12" s="28" t="s">
        <v>0</v>
      </c>
      <c r="BC12" s="28" t="s">
        <v>570</v>
      </c>
      <c r="BD12" s="28" t="s">
        <v>219</v>
      </c>
    </row>
    <row r="13" spans="1:31" s="2" customFormat="1" ht="16.5" customHeight="1">
      <c r="A13" s="466"/>
      <c r="B13" s="106"/>
      <c r="C13" s="465"/>
      <c r="D13" s="465"/>
      <c r="E13" s="715" t="s">
        <v>114</v>
      </c>
      <c r="F13" s="716"/>
      <c r="G13" s="716"/>
      <c r="H13" s="716"/>
      <c r="I13" s="82"/>
      <c r="J13" s="465"/>
      <c r="K13" s="65"/>
      <c r="L13" s="65"/>
      <c r="M13" s="65"/>
      <c r="N13" s="126"/>
      <c r="P13" s="1"/>
      <c r="Q13" s="1"/>
      <c r="R13" s="1"/>
      <c r="S13" s="1"/>
      <c r="T13" s="65"/>
      <c r="U13" s="65"/>
      <c r="V13" s="1"/>
      <c r="W13" s="1"/>
      <c r="X13" s="1"/>
      <c r="Y13" s="1"/>
      <c r="Z13" s="466"/>
      <c r="AA13" s="466"/>
      <c r="AB13" s="466"/>
      <c r="AC13" s="466"/>
      <c r="AD13" s="466"/>
      <c r="AE13" s="466"/>
    </row>
    <row r="14" spans="1:31" s="2" customFormat="1" ht="12" customHeight="1">
      <c r="A14" s="466"/>
      <c r="B14" s="106"/>
      <c r="C14" s="465"/>
      <c r="D14" s="83" t="s">
        <v>7</v>
      </c>
      <c r="E14" s="465"/>
      <c r="F14" s="465"/>
      <c r="G14" s="465"/>
      <c r="H14" s="465"/>
      <c r="I14" s="82"/>
      <c r="J14" s="465"/>
      <c r="K14" s="65"/>
      <c r="L14" s="65"/>
      <c r="M14" s="65"/>
      <c r="N14" s="126"/>
      <c r="P14" s="1"/>
      <c r="Q14" s="1"/>
      <c r="R14" s="1"/>
      <c r="S14" s="1"/>
      <c r="T14" s="65"/>
      <c r="U14" s="65"/>
      <c r="V14" s="1"/>
      <c r="W14" s="1"/>
      <c r="X14" s="1"/>
      <c r="Y14" s="1"/>
      <c r="Z14" s="466"/>
      <c r="AA14" s="466"/>
      <c r="AB14" s="466"/>
      <c r="AC14" s="466"/>
      <c r="AD14" s="466"/>
      <c r="AE14" s="466"/>
    </row>
    <row r="15" spans="1:31" s="2" customFormat="1" ht="16.5" customHeight="1">
      <c r="A15" s="466"/>
      <c r="B15" s="106"/>
      <c r="C15" s="465"/>
      <c r="D15" s="465"/>
      <c r="E15" s="717" t="s">
        <v>626</v>
      </c>
      <c r="F15" s="716"/>
      <c r="G15" s="716"/>
      <c r="H15" s="716"/>
      <c r="I15" s="82"/>
      <c r="J15" s="465"/>
      <c r="K15" s="65"/>
      <c r="L15" s="65"/>
      <c r="M15" s="65"/>
      <c r="N15" s="126"/>
      <c r="P15" s="1"/>
      <c r="Q15" s="1"/>
      <c r="R15" s="1"/>
      <c r="S15" s="1"/>
      <c r="T15" s="65"/>
      <c r="U15" s="65"/>
      <c r="V15" s="1"/>
      <c r="W15" s="1"/>
      <c r="X15" s="1"/>
      <c r="Y15" s="1"/>
      <c r="Z15" s="466"/>
      <c r="AA15" s="466"/>
      <c r="AB15" s="466"/>
      <c r="AC15" s="466"/>
      <c r="AD15" s="466"/>
      <c r="AE15" s="466"/>
    </row>
    <row r="16" spans="2:14" ht="12">
      <c r="B16" s="120"/>
      <c r="C16" s="65"/>
      <c r="D16" s="65"/>
      <c r="E16" s="65"/>
      <c r="F16" s="65"/>
      <c r="G16" s="65"/>
      <c r="H16" s="65"/>
      <c r="I16" s="100"/>
      <c r="J16" s="65"/>
      <c r="N16" s="126"/>
    </row>
    <row r="17" spans="1:65" s="2" customFormat="1" ht="16.5" customHeight="1">
      <c r="A17" s="466"/>
      <c r="B17" s="208"/>
      <c r="C17" s="169" t="s">
        <v>207</v>
      </c>
      <c r="D17" s="169" t="s">
        <v>14</v>
      </c>
      <c r="E17" s="170" t="s">
        <v>623</v>
      </c>
      <c r="F17" s="171" t="s">
        <v>624</v>
      </c>
      <c r="G17" s="172" t="s">
        <v>20</v>
      </c>
      <c r="H17" s="173">
        <v>1</v>
      </c>
      <c r="I17" s="174"/>
      <c r="J17" s="175">
        <f>ROUND(I17*H17,2)</f>
        <v>0</v>
      </c>
      <c r="K17" s="171"/>
      <c r="L17" s="469" t="s">
        <v>611</v>
      </c>
      <c r="M17" s="151" t="s">
        <v>625</v>
      </c>
      <c r="N17" s="168" t="s">
        <v>206</v>
      </c>
      <c r="S17" s="466"/>
      <c r="T17" s="465"/>
      <c r="U17" s="465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6.5" customHeight="1">
      <c r="A18" s="466"/>
      <c r="B18" s="108"/>
      <c r="C18" s="481" t="s">
        <v>627</v>
      </c>
      <c r="D18" s="481" t="s">
        <v>14</v>
      </c>
      <c r="E18" s="482" t="s">
        <v>617</v>
      </c>
      <c r="F18" s="483" t="s">
        <v>618</v>
      </c>
      <c r="G18" s="484" t="s">
        <v>15</v>
      </c>
      <c r="H18" s="485">
        <v>350</v>
      </c>
      <c r="I18" s="17"/>
      <c r="J18" s="486">
        <f>ROUND(I18*H18,2)</f>
        <v>0</v>
      </c>
      <c r="K18" s="483"/>
      <c r="L18" s="469" t="s">
        <v>611</v>
      </c>
      <c r="M18" s="151" t="s">
        <v>621</v>
      </c>
      <c r="N18" s="168" t="s">
        <v>194</v>
      </c>
      <c r="S18" s="466"/>
      <c r="T18" s="465"/>
      <c r="U18" s="465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16.5" customHeight="1">
      <c r="A19" s="466"/>
      <c r="B19" s="108"/>
      <c r="C19" s="487" t="s">
        <v>628</v>
      </c>
      <c r="D19" s="487" t="s">
        <v>40</v>
      </c>
      <c r="E19" s="488" t="s">
        <v>619</v>
      </c>
      <c r="F19" s="471" t="s">
        <v>629</v>
      </c>
      <c r="G19" s="489" t="s">
        <v>15</v>
      </c>
      <c r="H19" s="490">
        <v>450</v>
      </c>
      <c r="I19" s="17"/>
      <c r="J19" s="491">
        <f>ROUND(I19*H19,2)</f>
        <v>0</v>
      </c>
      <c r="K19" s="492"/>
      <c r="L19" s="469" t="s">
        <v>611</v>
      </c>
      <c r="M19" s="151" t="s">
        <v>622</v>
      </c>
      <c r="N19" s="168" t="s">
        <v>200</v>
      </c>
      <c r="O19" s="1"/>
      <c r="P19" s="1"/>
      <c r="Q19" s="1"/>
      <c r="R19" s="1"/>
      <c r="S19" s="1"/>
      <c r="T19" s="65"/>
      <c r="U19" s="65"/>
      <c r="V19" s="1"/>
      <c r="W19" s="1"/>
      <c r="X19" s="1"/>
      <c r="Y19" s="1"/>
      <c r="Z19" s="466"/>
      <c r="AA19" s="466"/>
      <c r="AB19" s="466"/>
      <c r="AC19" s="466"/>
      <c r="AD19" s="466"/>
      <c r="AE19" s="466"/>
      <c r="AR19" s="325"/>
      <c r="AT19" s="325"/>
      <c r="AU19" s="325"/>
      <c r="AY19" s="8"/>
      <c r="BE19" s="21"/>
      <c r="BF19" s="21"/>
      <c r="BG19" s="21"/>
      <c r="BH19" s="21"/>
      <c r="BI19" s="21"/>
      <c r="BJ19" s="8"/>
      <c r="BK19" s="21"/>
      <c r="BL19" s="8"/>
      <c r="BM19" s="325"/>
    </row>
    <row r="20" spans="2:14" ht="12" thickBot="1">
      <c r="B20" s="120"/>
      <c r="C20" s="65"/>
      <c r="D20" s="65"/>
      <c r="E20" s="65"/>
      <c r="F20" s="65"/>
      <c r="G20" s="65"/>
      <c r="H20" s="65"/>
      <c r="I20" s="100"/>
      <c r="J20" s="65"/>
      <c r="N20" s="126"/>
    </row>
    <row r="21" spans="2:14" ht="12.75">
      <c r="B21" s="101"/>
      <c r="C21" s="364" t="s">
        <v>5</v>
      </c>
      <c r="D21" s="103"/>
      <c r="E21" s="103"/>
      <c r="F21" s="103"/>
      <c r="G21" s="103"/>
      <c r="H21" s="103"/>
      <c r="I21" s="104"/>
      <c r="J21" s="103"/>
      <c r="K21" s="103"/>
      <c r="L21" s="103"/>
      <c r="M21" s="103"/>
      <c r="N21" s="105"/>
    </row>
    <row r="22" spans="2:14" ht="12">
      <c r="B22" s="120"/>
      <c r="C22" s="502"/>
      <c r="D22" s="718" t="s">
        <v>114</v>
      </c>
      <c r="E22" s="711"/>
      <c r="F22" s="711"/>
      <c r="G22" s="711"/>
      <c r="H22" s="65"/>
      <c r="I22" s="100"/>
      <c r="J22" s="65"/>
      <c r="N22" s="126"/>
    </row>
    <row r="23" spans="2:14" ht="12.75">
      <c r="B23" s="120"/>
      <c r="C23" s="366" t="s">
        <v>7</v>
      </c>
      <c r="D23" s="502"/>
      <c r="E23" s="502"/>
      <c r="F23" s="502"/>
      <c r="G23" s="502"/>
      <c r="H23" s="65"/>
      <c r="I23" s="100"/>
      <c r="J23" s="65"/>
      <c r="N23" s="126"/>
    </row>
    <row r="24" spans="2:14" ht="15">
      <c r="B24" s="120"/>
      <c r="C24" s="502"/>
      <c r="D24" s="517"/>
      <c r="E24" s="719" t="s">
        <v>659</v>
      </c>
      <c r="F24" s="711"/>
      <c r="G24" s="711"/>
      <c r="H24" s="711"/>
      <c r="I24" s="100"/>
      <c r="J24" s="65"/>
      <c r="N24" s="126"/>
    </row>
    <row r="25" spans="2:14" ht="12">
      <c r="B25" s="120"/>
      <c r="C25" s="65"/>
      <c r="D25" s="65"/>
      <c r="E25" s="65"/>
      <c r="F25" s="65"/>
      <c r="G25" s="65"/>
      <c r="H25" s="65"/>
      <c r="I25" s="100"/>
      <c r="J25" s="65"/>
      <c r="N25" s="126"/>
    </row>
    <row r="26" spans="2:14" ht="16.5" customHeight="1">
      <c r="B26" s="120"/>
      <c r="C26" s="310" t="s">
        <v>23</v>
      </c>
      <c r="D26" s="310" t="s">
        <v>14</v>
      </c>
      <c r="E26" s="311" t="s">
        <v>660</v>
      </c>
      <c r="F26" s="312" t="s">
        <v>661</v>
      </c>
      <c r="G26" s="324" t="s">
        <v>40</v>
      </c>
      <c r="H26" s="503">
        <v>1968.47</v>
      </c>
      <c r="I26" s="313"/>
      <c r="J26" s="314">
        <f>ROUND(I26*H26,2)</f>
        <v>0</v>
      </c>
      <c r="K26" s="492"/>
      <c r="L26" s="469" t="s">
        <v>611</v>
      </c>
      <c r="M26" s="151" t="s">
        <v>667</v>
      </c>
      <c r="N26" s="168" t="s">
        <v>668</v>
      </c>
    </row>
    <row r="27" spans="2:14" ht="78">
      <c r="B27" s="120"/>
      <c r="C27" s="501"/>
      <c r="D27" s="508" t="s">
        <v>21</v>
      </c>
      <c r="E27" s="501"/>
      <c r="F27" s="509" t="s">
        <v>662</v>
      </c>
      <c r="G27" s="501"/>
      <c r="H27" s="501"/>
      <c r="I27" s="402"/>
      <c r="J27" s="501"/>
      <c r="L27" s="510" t="s">
        <v>611</v>
      </c>
      <c r="M27" s="80" t="s">
        <v>667</v>
      </c>
      <c r="N27" s="126"/>
    </row>
    <row r="28" spans="2:14" ht="16.5" customHeight="1">
      <c r="B28" s="120"/>
      <c r="C28" s="310" t="s">
        <v>663</v>
      </c>
      <c r="D28" s="310" t="s">
        <v>14</v>
      </c>
      <c r="E28" s="311" t="s">
        <v>664</v>
      </c>
      <c r="F28" s="312" t="s">
        <v>665</v>
      </c>
      <c r="G28" s="324" t="s">
        <v>40</v>
      </c>
      <c r="H28" s="503">
        <v>2202.03</v>
      </c>
      <c r="I28" s="313"/>
      <c r="J28" s="314">
        <f>ROUND(I28*H28,2)</f>
        <v>0</v>
      </c>
      <c r="K28" s="492"/>
      <c r="L28" s="469" t="s">
        <v>611</v>
      </c>
      <c r="M28" s="151" t="s">
        <v>667</v>
      </c>
      <c r="N28" s="168" t="s">
        <v>668</v>
      </c>
    </row>
    <row r="29" spans="2:14" ht="58.5">
      <c r="B29" s="120"/>
      <c r="C29" s="501"/>
      <c r="D29" s="508" t="s">
        <v>21</v>
      </c>
      <c r="E29" s="501"/>
      <c r="F29" s="509" t="s">
        <v>666</v>
      </c>
      <c r="G29" s="501"/>
      <c r="H29" s="501"/>
      <c r="I29" s="402"/>
      <c r="J29" s="501"/>
      <c r="L29" s="510" t="s">
        <v>611</v>
      </c>
      <c r="M29" s="80" t="s">
        <v>667</v>
      </c>
      <c r="N29" s="126"/>
    </row>
    <row r="30" spans="2:14" ht="36">
      <c r="B30" s="120"/>
      <c r="C30" s="13" t="s">
        <v>1</v>
      </c>
      <c r="D30" s="13" t="s">
        <v>14</v>
      </c>
      <c r="E30" s="14" t="s">
        <v>669</v>
      </c>
      <c r="F30" s="15" t="s">
        <v>670</v>
      </c>
      <c r="G30" s="16" t="s">
        <v>671</v>
      </c>
      <c r="H30" s="511">
        <v>3</v>
      </c>
      <c r="I30" s="17"/>
      <c r="J30" s="314">
        <f>ROUND(I30*H30,2)</f>
        <v>0</v>
      </c>
      <c r="K30" s="492"/>
      <c r="L30" s="469" t="s">
        <v>611</v>
      </c>
      <c r="M30" s="151" t="s">
        <v>667</v>
      </c>
      <c r="N30" s="168" t="s">
        <v>668</v>
      </c>
    </row>
    <row r="31" spans="2:14" ht="97.5">
      <c r="B31" s="120"/>
      <c r="C31" s="501"/>
      <c r="D31" s="433" t="s">
        <v>21</v>
      </c>
      <c r="E31" s="501"/>
      <c r="F31" s="512" t="s">
        <v>672</v>
      </c>
      <c r="G31" s="501"/>
      <c r="H31" s="501"/>
      <c r="I31" s="402"/>
      <c r="J31" s="501"/>
      <c r="L31" s="510" t="s">
        <v>611</v>
      </c>
      <c r="M31" s="80" t="s">
        <v>667</v>
      </c>
      <c r="N31" s="126"/>
    </row>
    <row r="32" spans="2:14" ht="36">
      <c r="B32" s="120"/>
      <c r="C32" s="13" t="s">
        <v>33</v>
      </c>
      <c r="D32" s="13" t="s">
        <v>14</v>
      </c>
      <c r="E32" s="14" t="s">
        <v>673</v>
      </c>
      <c r="F32" s="15" t="s">
        <v>674</v>
      </c>
      <c r="G32" s="16" t="s">
        <v>671</v>
      </c>
      <c r="H32" s="511">
        <v>41</v>
      </c>
      <c r="I32" s="17"/>
      <c r="J32" s="314">
        <f>ROUND(I32*H32,2)</f>
        <v>0</v>
      </c>
      <c r="K32" s="492"/>
      <c r="L32" s="469" t="s">
        <v>611</v>
      </c>
      <c r="M32" s="151" t="s">
        <v>667</v>
      </c>
      <c r="N32" s="168" t="s">
        <v>668</v>
      </c>
    </row>
    <row r="33" spans="2:14" ht="97.5">
      <c r="B33" s="120"/>
      <c r="C33" s="501"/>
      <c r="D33" s="433" t="s">
        <v>21</v>
      </c>
      <c r="E33" s="501"/>
      <c r="F33" s="512" t="s">
        <v>675</v>
      </c>
      <c r="G33" s="501"/>
      <c r="H33" s="501"/>
      <c r="I33" s="402"/>
      <c r="J33" s="501"/>
      <c r="L33" s="510" t="s">
        <v>611</v>
      </c>
      <c r="M33" s="80" t="s">
        <v>667</v>
      </c>
      <c r="N33" s="126"/>
    </row>
    <row r="34" spans="2:14" ht="36">
      <c r="B34" s="120"/>
      <c r="C34" s="13" t="s">
        <v>34</v>
      </c>
      <c r="D34" s="13" t="s">
        <v>14</v>
      </c>
      <c r="E34" s="14" t="s">
        <v>676</v>
      </c>
      <c r="F34" s="15" t="s">
        <v>677</v>
      </c>
      <c r="G34" s="16" t="s">
        <v>671</v>
      </c>
      <c r="H34" s="511">
        <v>12</v>
      </c>
      <c r="I34" s="17"/>
      <c r="J34" s="314">
        <f>ROUND(I34*H34,2)</f>
        <v>0</v>
      </c>
      <c r="K34" s="492"/>
      <c r="L34" s="469" t="s">
        <v>611</v>
      </c>
      <c r="M34" s="151" t="s">
        <v>667</v>
      </c>
      <c r="N34" s="168" t="s">
        <v>668</v>
      </c>
    </row>
    <row r="35" spans="2:14" ht="68.25">
      <c r="B35" s="120"/>
      <c r="C35" s="501"/>
      <c r="D35" s="433" t="s">
        <v>21</v>
      </c>
      <c r="E35" s="501"/>
      <c r="F35" s="512" t="s">
        <v>678</v>
      </c>
      <c r="G35" s="501"/>
      <c r="H35" s="501"/>
      <c r="I35" s="402"/>
      <c r="J35" s="501"/>
      <c r="L35" s="510" t="s">
        <v>611</v>
      </c>
      <c r="M35" s="80" t="s">
        <v>667</v>
      </c>
      <c r="N35" s="126"/>
    </row>
    <row r="36" spans="2:14" ht="12" thickBot="1"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  <row r="37" spans="2:14" ht="12.75">
      <c r="B37" s="120"/>
      <c r="C37" s="65"/>
      <c r="D37" s="513" t="s">
        <v>5</v>
      </c>
      <c r="I37" s="100"/>
      <c r="J37" s="65"/>
      <c r="N37" s="126"/>
    </row>
    <row r="38" spans="2:14" ht="12">
      <c r="B38" s="120"/>
      <c r="C38" s="65"/>
      <c r="D38" s="501"/>
      <c r="E38" s="715" t="s">
        <v>114</v>
      </c>
      <c r="F38" s="716"/>
      <c r="G38" s="716"/>
      <c r="H38" s="716"/>
      <c r="I38" s="100"/>
      <c r="J38" s="65"/>
      <c r="N38" s="126"/>
    </row>
    <row r="39" spans="2:14" ht="12.75">
      <c r="B39" s="120"/>
      <c r="C39" s="65"/>
      <c r="D39" s="513" t="s">
        <v>7</v>
      </c>
      <c r="E39" s="501"/>
      <c r="F39" s="501"/>
      <c r="G39" s="501"/>
      <c r="H39" s="501"/>
      <c r="I39" s="100"/>
      <c r="J39" s="65"/>
      <c r="N39" s="126"/>
    </row>
    <row r="40" spans="2:14" ht="12">
      <c r="B40" s="120"/>
      <c r="C40" s="65"/>
      <c r="D40" s="501"/>
      <c r="E40" s="717" t="s">
        <v>679</v>
      </c>
      <c r="F40" s="716"/>
      <c r="G40" s="716"/>
      <c r="H40" s="716"/>
      <c r="I40" s="100"/>
      <c r="J40" s="65"/>
      <c r="N40" s="126"/>
    </row>
    <row r="41" spans="2:14" ht="12">
      <c r="B41" s="120"/>
      <c r="C41" s="65"/>
      <c r="D41" s="65"/>
      <c r="E41" s="65"/>
      <c r="F41" s="65"/>
      <c r="G41" s="65"/>
      <c r="H41" s="65"/>
      <c r="I41" s="100"/>
      <c r="J41" s="65"/>
      <c r="N41" s="126"/>
    </row>
    <row r="42" spans="2:14" ht="16.5" customHeight="1">
      <c r="B42" s="120"/>
      <c r="C42" s="13" t="s">
        <v>318</v>
      </c>
      <c r="D42" s="13" t="s">
        <v>14</v>
      </c>
      <c r="E42" s="14" t="s">
        <v>680</v>
      </c>
      <c r="F42" s="15" t="s">
        <v>681</v>
      </c>
      <c r="G42" s="16" t="s">
        <v>40</v>
      </c>
      <c r="H42" s="511">
        <v>480.5</v>
      </c>
      <c r="I42" s="17"/>
      <c r="J42" s="314">
        <f>ROUND(I42*H42,2)</f>
        <v>0</v>
      </c>
      <c r="K42" s="492"/>
      <c r="L42" s="469" t="s">
        <v>611</v>
      </c>
      <c r="M42" s="151" t="s">
        <v>667</v>
      </c>
      <c r="N42" s="168" t="s">
        <v>668</v>
      </c>
    </row>
    <row r="43" spans="2:14" ht="68.25">
      <c r="B43" s="120"/>
      <c r="C43" s="501"/>
      <c r="D43" s="433" t="s">
        <v>21</v>
      </c>
      <c r="E43" s="501"/>
      <c r="F43" s="512" t="s">
        <v>682</v>
      </c>
      <c r="G43" s="501"/>
      <c r="H43" s="501"/>
      <c r="I43" s="402"/>
      <c r="J43" s="501"/>
      <c r="L43" s="510" t="s">
        <v>611</v>
      </c>
      <c r="M43" s="80" t="s">
        <v>667</v>
      </c>
      <c r="N43" s="126"/>
    </row>
    <row r="44" spans="2:14" ht="36">
      <c r="B44" s="120"/>
      <c r="C44" s="13" t="s">
        <v>324</v>
      </c>
      <c r="D44" s="13" t="s">
        <v>14</v>
      </c>
      <c r="E44" s="14" t="s">
        <v>683</v>
      </c>
      <c r="F44" s="15" t="s">
        <v>684</v>
      </c>
      <c r="G44" s="16" t="s">
        <v>40</v>
      </c>
      <c r="H44" s="511">
        <v>533.6</v>
      </c>
      <c r="I44" s="17"/>
      <c r="J44" s="314">
        <f>ROUND(I44*H44,2)</f>
        <v>0</v>
      </c>
      <c r="K44" s="492"/>
      <c r="L44" s="469" t="s">
        <v>611</v>
      </c>
      <c r="M44" s="151" t="s">
        <v>667</v>
      </c>
      <c r="N44" s="168" t="s">
        <v>668</v>
      </c>
    </row>
    <row r="45" spans="2:14" ht="68.25">
      <c r="B45" s="120"/>
      <c r="C45" s="501"/>
      <c r="D45" s="433" t="s">
        <v>21</v>
      </c>
      <c r="E45" s="501"/>
      <c r="F45" s="512" t="s">
        <v>685</v>
      </c>
      <c r="G45" s="501"/>
      <c r="H45" s="501"/>
      <c r="I45" s="402"/>
      <c r="J45" s="501"/>
      <c r="L45" s="510" t="s">
        <v>611</v>
      </c>
      <c r="M45" s="80" t="s">
        <v>667</v>
      </c>
      <c r="N45" s="126"/>
    </row>
    <row r="46" spans="2:14" ht="24">
      <c r="B46" s="120"/>
      <c r="C46" s="13" t="s">
        <v>35</v>
      </c>
      <c r="D46" s="13" t="s">
        <v>14</v>
      </c>
      <c r="E46" s="14" t="s">
        <v>686</v>
      </c>
      <c r="F46" s="15" t="s">
        <v>687</v>
      </c>
      <c r="G46" s="16" t="s">
        <v>671</v>
      </c>
      <c r="H46" s="511">
        <v>3</v>
      </c>
      <c r="I46" s="17"/>
      <c r="J46" s="314">
        <f>ROUND(I46*H46,2)</f>
        <v>0</v>
      </c>
      <c r="K46" s="492"/>
      <c r="L46" s="469" t="s">
        <v>611</v>
      </c>
      <c r="M46" s="151" t="s">
        <v>667</v>
      </c>
      <c r="N46" s="168" t="s">
        <v>668</v>
      </c>
    </row>
    <row r="47" spans="2:14" ht="68.25">
      <c r="B47" s="120"/>
      <c r="C47" s="501"/>
      <c r="D47" s="433" t="s">
        <v>21</v>
      </c>
      <c r="E47" s="501"/>
      <c r="F47" s="512" t="s">
        <v>688</v>
      </c>
      <c r="G47" s="501"/>
      <c r="H47" s="501"/>
      <c r="I47" s="402"/>
      <c r="J47" s="501"/>
      <c r="L47" s="510" t="s">
        <v>611</v>
      </c>
      <c r="M47" s="80" t="s">
        <v>667</v>
      </c>
      <c r="N47" s="126"/>
    </row>
    <row r="48" spans="2:14" ht="24">
      <c r="B48" s="120"/>
      <c r="C48" s="13" t="s">
        <v>36</v>
      </c>
      <c r="D48" s="13" t="s">
        <v>14</v>
      </c>
      <c r="E48" s="14" t="s">
        <v>689</v>
      </c>
      <c r="F48" s="15" t="s">
        <v>690</v>
      </c>
      <c r="G48" s="16" t="s">
        <v>671</v>
      </c>
      <c r="H48" s="511">
        <v>3</v>
      </c>
      <c r="I48" s="17"/>
      <c r="J48" s="314">
        <f>ROUND(I48*H48,2)</f>
        <v>0</v>
      </c>
      <c r="K48" s="492"/>
      <c r="L48" s="469" t="s">
        <v>611</v>
      </c>
      <c r="M48" s="151" t="s">
        <v>667</v>
      </c>
      <c r="N48" s="168" t="s">
        <v>668</v>
      </c>
    </row>
    <row r="49" spans="2:14" ht="58.5">
      <c r="B49" s="120"/>
      <c r="C49" s="501"/>
      <c r="D49" s="433" t="s">
        <v>21</v>
      </c>
      <c r="E49" s="501"/>
      <c r="F49" s="512" t="s">
        <v>691</v>
      </c>
      <c r="G49" s="501"/>
      <c r="H49" s="501"/>
      <c r="I49" s="402"/>
      <c r="J49" s="501"/>
      <c r="L49" s="510" t="s">
        <v>611</v>
      </c>
      <c r="M49" s="80" t="s">
        <v>667</v>
      </c>
      <c r="N49" s="126"/>
    </row>
    <row r="50" spans="2:14" ht="12" thickBot="1">
      <c r="B50" s="120"/>
      <c r="C50" s="65"/>
      <c r="D50" s="65"/>
      <c r="E50" s="65"/>
      <c r="F50" s="65"/>
      <c r="G50" s="65"/>
      <c r="H50" s="65"/>
      <c r="I50" s="100"/>
      <c r="J50" s="65"/>
      <c r="N50" s="126"/>
    </row>
    <row r="51" spans="2:56" ht="12" customHeight="1">
      <c r="B51" s="101"/>
      <c r="C51" s="103"/>
      <c r="D51" s="102" t="s">
        <v>5</v>
      </c>
      <c r="E51" s="103"/>
      <c r="F51" s="103"/>
      <c r="G51" s="103"/>
      <c r="H51" s="103"/>
      <c r="I51" s="104"/>
      <c r="J51" s="103"/>
      <c r="K51" s="103"/>
      <c r="L51" s="103"/>
      <c r="M51" s="103"/>
      <c r="N51" s="105"/>
      <c r="T51" s="1"/>
      <c r="U51" s="1"/>
      <c r="AZ51" s="28" t="s">
        <v>568</v>
      </c>
      <c r="BA51" s="28" t="s">
        <v>569</v>
      </c>
      <c r="BB51" s="28" t="s">
        <v>0</v>
      </c>
      <c r="BC51" s="28" t="s">
        <v>570</v>
      </c>
      <c r="BD51" s="28" t="s">
        <v>219</v>
      </c>
    </row>
    <row r="52" spans="1:31" s="2" customFormat="1" ht="16.5" customHeight="1">
      <c r="A52" s="506"/>
      <c r="B52" s="106"/>
      <c r="C52" s="507"/>
      <c r="D52" s="507"/>
      <c r="E52" s="710" t="s">
        <v>134</v>
      </c>
      <c r="F52" s="711"/>
      <c r="G52" s="711"/>
      <c r="H52" s="711"/>
      <c r="I52" s="82"/>
      <c r="J52" s="507"/>
      <c r="K52" s="65"/>
      <c r="L52" s="65"/>
      <c r="M52" s="65"/>
      <c r="N52" s="126"/>
      <c r="P52" s="1"/>
      <c r="Q52" s="1"/>
      <c r="R52" s="1"/>
      <c r="S52" s="1"/>
      <c r="T52" s="65"/>
      <c r="U52" s="65"/>
      <c r="V52" s="1"/>
      <c r="W52" s="1"/>
      <c r="X52" s="1"/>
      <c r="Y52" s="1"/>
      <c r="Z52" s="506"/>
      <c r="AA52" s="506"/>
      <c r="AB52" s="506"/>
      <c r="AC52" s="506"/>
      <c r="AD52" s="506"/>
      <c r="AE52" s="506"/>
    </row>
    <row r="53" spans="1:31" s="2" customFormat="1" ht="12" customHeight="1">
      <c r="A53" s="506"/>
      <c r="B53" s="106"/>
      <c r="C53" s="507"/>
      <c r="D53" s="83" t="s">
        <v>7</v>
      </c>
      <c r="E53" s="507"/>
      <c r="F53" s="507"/>
      <c r="G53" s="507"/>
      <c r="H53" s="507"/>
      <c r="I53" s="82"/>
      <c r="J53" s="507"/>
      <c r="K53" s="65"/>
      <c r="L53" s="65"/>
      <c r="M53" s="65"/>
      <c r="N53" s="126"/>
      <c r="P53" s="1"/>
      <c r="Q53" s="1"/>
      <c r="R53" s="1"/>
      <c r="S53" s="1"/>
      <c r="T53" s="65"/>
      <c r="U53" s="65"/>
      <c r="V53" s="1"/>
      <c r="W53" s="1"/>
      <c r="X53" s="1"/>
      <c r="Y53" s="1"/>
      <c r="Z53" s="506"/>
      <c r="AA53" s="506"/>
      <c r="AB53" s="506"/>
      <c r="AC53" s="506"/>
      <c r="AD53" s="506"/>
      <c r="AE53" s="506"/>
    </row>
    <row r="54" spans="1:31" s="2" customFormat="1" ht="16.5" customHeight="1">
      <c r="A54" s="506"/>
      <c r="B54" s="106"/>
      <c r="C54" s="507"/>
      <c r="D54" s="507"/>
      <c r="E54" s="712" t="s">
        <v>135</v>
      </c>
      <c r="F54" s="711"/>
      <c r="G54" s="711"/>
      <c r="H54" s="711"/>
      <c r="I54" s="82"/>
      <c r="J54" s="507"/>
      <c r="K54" s="65"/>
      <c r="L54" s="65"/>
      <c r="M54" s="65"/>
      <c r="N54" s="126"/>
      <c r="P54" s="1"/>
      <c r="Q54" s="1"/>
      <c r="R54" s="1"/>
      <c r="S54" s="1"/>
      <c r="T54" s="65"/>
      <c r="U54" s="65"/>
      <c r="V54" s="1"/>
      <c r="W54" s="1"/>
      <c r="X54" s="1"/>
      <c r="Y54" s="1"/>
      <c r="Z54" s="506"/>
      <c r="AA54" s="506"/>
      <c r="AB54" s="506"/>
      <c r="AC54" s="506"/>
      <c r="AD54" s="506"/>
      <c r="AE54" s="506"/>
    </row>
    <row r="55" spans="2:14" ht="12">
      <c r="B55" s="120"/>
      <c r="C55" s="65"/>
      <c r="D55" s="65"/>
      <c r="E55" s="65"/>
      <c r="F55" s="65"/>
      <c r="G55" s="65"/>
      <c r="H55" s="65"/>
      <c r="I55" s="100"/>
      <c r="J55" s="65"/>
      <c r="N55" s="126"/>
    </row>
    <row r="56" spans="2:14" ht="16.5" customHeight="1">
      <c r="B56" s="120"/>
      <c r="C56" s="395" t="s">
        <v>719</v>
      </c>
      <c r="D56" s="395" t="s">
        <v>40</v>
      </c>
      <c r="E56" s="478" t="s">
        <v>720</v>
      </c>
      <c r="F56" s="471" t="s">
        <v>721</v>
      </c>
      <c r="G56" s="398" t="s">
        <v>19</v>
      </c>
      <c r="H56" s="399">
        <v>1127.658</v>
      </c>
      <c r="I56" s="400"/>
      <c r="J56" s="401">
        <f>ROUND(I56*H56,2)</f>
        <v>0</v>
      </c>
      <c r="K56" s="397" t="s">
        <v>16</v>
      </c>
      <c r="L56" s="469" t="s">
        <v>611</v>
      </c>
      <c r="M56" s="151" t="s">
        <v>722</v>
      </c>
      <c r="N56" s="168" t="s">
        <v>518</v>
      </c>
    </row>
    <row r="57" spans="2:14" ht="12">
      <c r="B57" s="121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153"/>
    </row>
    <row r="58" spans="2:14" ht="12">
      <c r="B58" s="120"/>
      <c r="C58" s="65"/>
      <c r="D58" s="65"/>
      <c r="E58" s="65"/>
      <c r="F58" s="65"/>
      <c r="G58" s="65"/>
      <c r="H58" s="65"/>
      <c r="I58" s="100"/>
      <c r="J58" s="65"/>
      <c r="N58" s="126"/>
    </row>
    <row r="59" spans="2:14" ht="16.5" customHeight="1">
      <c r="B59" s="120"/>
      <c r="C59" s="310" t="s">
        <v>729</v>
      </c>
      <c r="D59" s="310" t="s">
        <v>14</v>
      </c>
      <c r="E59" s="311" t="s">
        <v>730</v>
      </c>
      <c r="F59" s="312" t="s">
        <v>731</v>
      </c>
      <c r="G59" s="324" t="s">
        <v>19</v>
      </c>
      <c r="H59" s="518">
        <v>1152.58</v>
      </c>
      <c r="I59" s="313"/>
      <c r="J59" s="314">
        <f>ROUND(I59*H59,2)</f>
        <v>0</v>
      </c>
      <c r="K59" s="312" t="s">
        <v>16</v>
      </c>
      <c r="L59" s="469" t="s">
        <v>611</v>
      </c>
      <c r="M59" s="151" t="s">
        <v>734</v>
      </c>
      <c r="N59" s="168" t="s">
        <v>193</v>
      </c>
    </row>
    <row r="60" spans="2:14" ht="24">
      <c r="B60" s="120"/>
      <c r="C60" s="395" t="s">
        <v>245</v>
      </c>
      <c r="D60" s="395" t="s">
        <v>40</v>
      </c>
      <c r="E60" s="396" t="s">
        <v>732</v>
      </c>
      <c r="F60" s="397" t="s">
        <v>733</v>
      </c>
      <c r="G60" s="398" t="s">
        <v>19</v>
      </c>
      <c r="H60" s="399">
        <v>86.482</v>
      </c>
      <c r="I60" s="400"/>
      <c r="J60" s="401">
        <f>ROUND(I60*H60,2)</f>
        <v>0</v>
      </c>
      <c r="K60" s="397" t="s">
        <v>16</v>
      </c>
      <c r="N60" s="126"/>
    </row>
    <row r="61" spans="2:14" ht="24">
      <c r="B61" s="120"/>
      <c r="C61" s="477" t="s">
        <v>254</v>
      </c>
      <c r="D61" s="477" t="s">
        <v>40</v>
      </c>
      <c r="E61" s="478" t="s">
        <v>723</v>
      </c>
      <c r="F61" s="471" t="s">
        <v>724</v>
      </c>
      <c r="G61" s="479" t="s">
        <v>19</v>
      </c>
      <c r="H61" s="480">
        <v>1181.356</v>
      </c>
      <c r="I61" s="400"/>
      <c r="J61" s="470">
        <f>ROUND(I61*H61,2)</f>
        <v>0</v>
      </c>
      <c r="K61" s="471"/>
      <c r="L61" s="469" t="s">
        <v>611</v>
      </c>
      <c r="M61" s="151" t="s">
        <v>734</v>
      </c>
      <c r="N61" s="168" t="s">
        <v>194</v>
      </c>
    </row>
    <row r="62" spans="2:14" ht="22.5">
      <c r="B62" s="120"/>
      <c r="C62" s="357"/>
      <c r="D62" s="519" t="s">
        <v>18</v>
      </c>
      <c r="E62" s="520" t="s">
        <v>0</v>
      </c>
      <c r="F62" s="521" t="s">
        <v>725</v>
      </c>
      <c r="G62" s="522"/>
      <c r="H62" s="520" t="s">
        <v>0</v>
      </c>
      <c r="I62" s="372"/>
      <c r="J62" s="357"/>
      <c r="L62" s="510" t="s">
        <v>611</v>
      </c>
      <c r="M62" s="80" t="s">
        <v>734</v>
      </c>
      <c r="N62" s="126"/>
    </row>
    <row r="63" spans="2:14" ht="12">
      <c r="B63" s="120"/>
      <c r="C63" s="360"/>
      <c r="D63" s="519" t="s">
        <v>18</v>
      </c>
      <c r="E63" s="523" t="s">
        <v>0</v>
      </c>
      <c r="F63" s="524" t="s">
        <v>726</v>
      </c>
      <c r="G63" s="525"/>
      <c r="H63" s="526">
        <v>56.43</v>
      </c>
      <c r="I63" s="377"/>
      <c r="J63" s="360"/>
      <c r="L63" s="510" t="s">
        <v>611</v>
      </c>
      <c r="M63" s="80" t="s">
        <v>734</v>
      </c>
      <c r="N63" s="126"/>
    </row>
    <row r="64" spans="2:14" ht="12">
      <c r="B64" s="120"/>
      <c r="C64" s="360"/>
      <c r="D64" s="519" t="s">
        <v>18</v>
      </c>
      <c r="E64" s="523" t="s">
        <v>0</v>
      </c>
      <c r="F64" s="524" t="s">
        <v>727</v>
      </c>
      <c r="G64" s="525"/>
      <c r="H64" s="526">
        <v>1017.53</v>
      </c>
      <c r="I64" s="377"/>
      <c r="J64" s="360"/>
      <c r="L64" s="510" t="s">
        <v>611</v>
      </c>
      <c r="M64" s="80" t="s">
        <v>734</v>
      </c>
      <c r="N64" s="126"/>
    </row>
    <row r="65" spans="2:14" ht="12">
      <c r="B65" s="120"/>
      <c r="C65" s="363"/>
      <c r="D65" s="519" t="s">
        <v>18</v>
      </c>
      <c r="E65" s="527" t="s">
        <v>0</v>
      </c>
      <c r="F65" s="528" t="s">
        <v>22</v>
      </c>
      <c r="G65" s="529"/>
      <c r="H65" s="530">
        <v>1073.96</v>
      </c>
      <c r="I65" s="384"/>
      <c r="J65" s="363"/>
      <c r="L65" s="510" t="s">
        <v>611</v>
      </c>
      <c r="M65" s="80" t="s">
        <v>734</v>
      </c>
      <c r="N65" s="126"/>
    </row>
    <row r="66" spans="2:14" ht="12">
      <c r="B66" s="120"/>
      <c r="C66" s="360"/>
      <c r="D66" s="519" t="s">
        <v>18</v>
      </c>
      <c r="E66" s="525"/>
      <c r="F66" s="524" t="s">
        <v>728</v>
      </c>
      <c r="G66" s="525"/>
      <c r="H66" s="526">
        <v>1181.356</v>
      </c>
      <c r="I66" s="377"/>
      <c r="J66" s="360"/>
      <c r="L66" s="510" t="s">
        <v>611</v>
      </c>
      <c r="M66" s="80" t="s">
        <v>734</v>
      </c>
      <c r="N66" s="126"/>
    </row>
    <row r="67" spans="1:65" s="2" customFormat="1" ht="21.75" customHeight="1">
      <c r="A67" s="506"/>
      <c r="B67" s="108"/>
      <c r="C67" s="310" t="s">
        <v>735</v>
      </c>
      <c r="D67" s="310" t="s">
        <v>14</v>
      </c>
      <c r="E67" s="311" t="s">
        <v>237</v>
      </c>
      <c r="F67" s="312" t="s">
        <v>238</v>
      </c>
      <c r="G67" s="324" t="s">
        <v>29</v>
      </c>
      <c r="H67" s="518">
        <v>10.703</v>
      </c>
      <c r="I67" s="313"/>
      <c r="J67" s="314">
        <f>ROUND(I67*H67,2)</f>
        <v>0</v>
      </c>
      <c r="K67" s="312" t="s">
        <v>16</v>
      </c>
      <c r="L67" s="469" t="s">
        <v>611</v>
      </c>
      <c r="M67" s="151" t="s">
        <v>734</v>
      </c>
      <c r="N67" s="168" t="s">
        <v>193</v>
      </c>
      <c r="O67" s="1"/>
      <c r="P67" s="1"/>
      <c r="Q67" s="1"/>
      <c r="R67" s="1"/>
      <c r="S67" s="1"/>
      <c r="T67" s="65"/>
      <c r="U67" s="65"/>
      <c r="V67" s="1"/>
      <c r="W67" s="506"/>
      <c r="X67" s="506"/>
      <c r="Y67" s="506"/>
      <c r="Z67" s="506"/>
      <c r="AA67" s="506"/>
      <c r="AB67" s="506"/>
      <c r="AC67" s="506"/>
      <c r="AD67" s="506"/>
      <c r="AE67" s="506"/>
      <c r="AR67" s="325" t="s">
        <v>218</v>
      </c>
      <c r="AT67" s="325" t="s">
        <v>14</v>
      </c>
      <c r="AU67" s="325" t="s">
        <v>219</v>
      </c>
      <c r="AY67" s="8" t="s">
        <v>220</v>
      </c>
      <c r="BE67" s="21">
        <f>IF(N67="základní",J67,0)</f>
        <v>0</v>
      </c>
      <c r="BF67" s="21">
        <f>IF(N67="snížená",J67,0)</f>
        <v>0</v>
      </c>
      <c r="BG67" s="21">
        <f>IF(N67="zákl. přenesená",J67,0)</f>
        <v>0</v>
      </c>
      <c r="BH67" s="21">
        <f>IF(N67="sníž. přenesená",J67,0)</f>
        <v>0</v>
      </c>
      <c r="BI67" s="21">
        <f>IF(N67="nulová",J67,0)</f>
        <v>0</v>
      </c>
      <c r="BJ67" s="8" t="s">
        <v>221</v>
      </c>
      <c r="BK67" s="21">
        <f>ROUND(I67*H67,2)</f>
        <v>0</v>
      </c>
      <c r="BL67" s="8" t="s">
        <v>218</v>
      </c>
      <c r="BM67" s="325" t="s">
        <v>258</v>
      </c>
    </row>
    <row r="68" spans="2:14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</row>
    <row r="69" spans="2:56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  <c r="AZ69" s="28" t="s">
        <v>568</v>
      </c>
      <c r="BA69" s="28" t="s">
        <v>569</v>
      </c>
      <c r="BB69" s="28" t="s">
        <v>0</v>
      </c>
      <c r="BC69" s="28" t="s">
        <v>570</v>
      </c>
      <c r="BD69" s="28" t="s">
        <v>219</v>
      </c>
    </row>
    <row r="70" spans="1:31" s="2" customFormat="1" ht="16.5" customHeight="1">
      <c r="A70" s="466"/>
      <c r="B70" s="106"/>
      <c r="C70" s="465"/>
      <c r="D70" s="465"/>
      <c r="E70" s="715" t="s">
        <v>134</v>
      </c>
      <c r="F70" s="716"/>
      <c r="G70" s="716"/>
      <c r="H70" s="716"/>
      <c r="I70" s="82"/>
      <c r="J70" s="465"/>
      <c r="K70" s="65"/>
      <c r="L70" s="65"/>
      <c r="M70" s="65"/>
      <c r="N70" s="126"/>
      <c r="P70" s="1"/>
      <c r="Q70" s="1"/>
      <c r="R70" s="1"/>
      <c r="S70" s="1"/>
      <c r="T70" s="65"/>
      <c r="U70" s="65"/>
      <c r="V70" s="1"/>
      <c r="W70" s="1"/>
      <c r="X70" s="1"/>
      <c r="Y70" s="1"/>
      <c r="Z70" s="466"/>
      <c r="AA70" s="466"/>
      <c r="AB70" s="466"/>
      <c r="AC70" s="466"/>
      <c r="AD70" s="466"/>
      <c r="AE70" s="466"/>
    </row>
    <row r="71" spans="1:31" s="2" customFormat="1" ht="12" customHeight="1">
      <c r="A71" s="466"/>
      <c r="B71" s="106"/>
      <c r="C71" s="465"/>
      <c r="D71" s="83" t="s">
        <v>7</v>
      </c>
      <c r="E71" s="465"/>
      <c r="F71" s="465"/>
      <c r="G71" s="465"/>
      <c r="H71" s="465"/>
      <c r="I71" s="82"/>
      <c r="J71" s="465"/>
      <c r="K71" s="65"/>
      <c r="L71" s="65"/>
      <c r="M71" s="65"/>
      <c r="N71" s="126"/>
      <c r="P71" s="1"/>
      <c r="Q71" s="1"/>
      <c r="R71" s="1"/>
      <c r="S71" s="1"/>
      <c r="T71" s="65"/>
      <c r="U71" s="65"/>
      <c r="V71" s="1"/>
      <c r="W71" s="1"/>
      <c r="X71" s="1"/>
      <c r="Y71" s="1"/>
      <c r="Z71" s="466"/>
      <c r="AA71" s="466"/>
      <c r="AB71" s="466"/>
      <c r="AC71" s="466"/>
      <c r="AD71" s="466"/>
      <c r="AE71" s="466"/>
    </row>
    <row r="72" spans="1:31" s="2" customFormat="1" ht="16.5" customHeight="1">
      <c r="A72" s="466"/>
      <c r="B72" s="106"/>
      <c r="C72" s="465"/>
      <c r="D72" s="465"/>
      <c r="E72" s="717" t="s">
        <v>630</v>
      </c>
      <c r="F72" s="716"/>
      <c r="G72" s="716"/>
      <c r="H72" s="716"/>
      <c r="I72" s="82"/>
      <c r="J72" s="465"/>
      <c r="K72" s="65"/>
      <c r="L72" s="65"/>
      <c r="M72" s="65"/>
      <c r="N72" s="126"/>
      <c r="P72" s="1"/>
      <c r="Q72" s="1"/>
      <c r="R72" s="1"/>
      <c r="S72" s="1"/>
      <c r="T72" s="65"/>
      <c r="U72" s="65"/>
      <c r="V72" s="1"/>
      <c r="W72" s="1"/>
      <c r="X72" s="1"/>
      <c r="Y72" s="1"/>
      <c r="Z72" s="466"/>
      <c r="AA72" s="466"/>
      <c r="AB72" s="466"/>
      <c r="AC72" s="466"/>
      <c r="AD72" s="466"/>
      <c r="AE72" s="466"/>
    </row>
    <row r="73" spans="2:14" ht="12">
      <c r="B73" s="120"/>
      <c r="C73" s="65"/>
      <c r="D73" s="65"/>
      <c r="E73" s="65"/>
      <c r="F73" s="65"/>
      <c r="G73" s="65"/>
      <c r="H73" s="65"/>
      <c r="I73" s="100"/>
      <c r="J73" s="65"/>
      <c r="N73" s="126"/>
    </row>
    <row r="74" spans="1:65" s="2" customFormat="1" ht="16.5" customHeight="1">
      <c r="A74" s="466"/>
      <c r="B74" s="208"/>
      <c r="C74" s="169" t="s">
        <v>207</v>
      </c>
      <c r="D74" s="169" t="s">
        <v>14</v>
      </c>
      <c r="E74" s="170" t="s">
        <v>623</v>
      </c>
      <c r="F74" s="171" t="s">
        <v>624</v>
      </c>
      <c r="G74" s="172" t="s">
        <v>20</v>
      </c>
      <c r="H74" s="173">
        <v>1</v>
      </c>
      <c r="I74" s="174"/>
      <c r="J74" s="175">
        <f aca="true" t="shared" si="0" ref="J74:J82">ROUND(I74*H74,2)</f>
        <v>0</v>
      </c>
      <c r="K74" s="171"/>
      <c r="L74" s="469" t="s">
        <v>611</v>
      </c>
      <c r="M74" s="151" t="s">
        <v>625</v>
      </c>
      <c r="N74" s="168" t="s">
        <v>206</v>
      </c>
      <c r="S74" s="466"/>
      <c r="T74" s="465"/>
      <c r="U74" s="465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R74" s="185"/>
      <c r="AT74" s="185"/>
      <c r="AU74" s="185"/>
      <c r="AY74" s="8"/>
      <c r="BE74" s="21"/>
      <c r="BF74" s="21"/>
      <c r="BG74" s="21"/>
      <c r="BH74" s="21"/>
      <c r="BI74" s="21"/>
      <c r="BJ74" s="8"/>
      <c r="BK74" s="21"/>
      <c r="BL74" s="8"/>
      <c r="BM74" s="185"/>
    </row>
    <row r="75" spans="2:14" ht="16.5" customHeight="1">
      <c r="B75" s="120"/>
      <c r="C75" s="481" t="s">
        <v>218</v>
      </c>
      <c r="D75" s="481" t="s">
        <v>14</v>
      </c>
      <c r="E75" s="482" t="s">
        <v>617</v>
      </c>
      <c r="F75" s="483" t="s">
        <v>618</v>
      </c>
      <c r="G75" s="484" t="s">
        <v>15</v>
      </c>
      <c r="H75" s="485">
        <v>1800</v>
      </c>
      <c r="I75" s="17"/>
      <c r="J75" s="486">
        <f t="shared" si="0"/>
        <v>0</v>
      </c>
      <c r="K75" s="483"/>
      <c r="L75" s="469" t="s">
        <v>611</v>
      </c>
      <c r="M75" s="151" t="s">
        <v>621</v>
      </c>
      <c r="N75" s="168" t="s">
        <v>194</v>
      </c>
    </row>
    <row r="76" spans="1:65" s="2" customFormat="1" ht="16.5" customHeight="1">
      <c r="A76" s="466"/>
      <c r="B76" s="108"/>
      <c r="C76" s="487" t="s">
        <v>313</v>
      </c>
      <c r="D76" s="487" t="s">
        <v>40</v>
      </c>
      <c r="E76" s="488" t="s">
        <v>631</v>
      </c>
      <c r="F76" s="471" t="s">
        <v>632</v>
      </c>
      <c r="G76" s="489" t="s">
        <v>20</v>
      </c>
      <c r="H76" s="490">
        <v>1</v>
      </c>
      <c r="I76" s="17"/>
      <c r="J76" s="491">
        <f t="shared" si="0"/>
        <v>0</v>
      </c>
      <c r="K76" s="492"/>
      <c r="L76" s="469" t="s">
        <v>611</v>
      </c>
      <c r="M76" s="151" t="s">
        <v>633</v>
      </c>
      <c r="N76" s="168" t="s">
        <v>200</v>
      </c>
      <c r="O76" s="1"/>
      <c r="P76" s="1"/>
      <c r="Q76" s="1"/>
      <c r="R76" s="1"/>
      <c r="S76" s="1"/>
      <c r="T76" s="65"/>
      <c r="U76" s="65"/>
      <c r="V76" s="1"/>
      <c r="W76" s="1"/>
      <c r="X76" s="1"/>
      <c r="Y76" s="1"/>
      <c r="Z76" s="466"/>
      <c r="AA76" s="466"/>
      <c r="AB76" s="466"/>
      <c r="AC76" s="466"/>
      <c r="AD76" s="466"/>
      <c r="AE76" s="466"/>
      <c r="AR76" s="325"/>
      <c r="AT76" s="325"/>
      <c r="AU76" s="325"/>
      <c r="AY76" s="8"/>
      <c r="BE76" s="21"/>
      <c r="BF76" s="21"/>
      <c r="BG76" s="21"/>
      <c r="BH76" s="21"/>
      <c r="BI76" s="21"/>
      <c r="BJ76" s="8"/>
      <c r="BK76" s="21"/>
      <c r="BL76" s="8"/>
      <c r="BM76" s="325"/>
    </row>
    <row r="77" spans="2:14" ht="16.5" customHeight="1">
      <c r="B77" s="120"/>
      <c r="C77" s="493" t="s">
        <v>207</v>
      </c>
      <c r="D77" s="493" t="s">
        <v>40</v>
      </c>
      <c r="E77" s="494" t="s">
        <v>634</v>
      </c>
      <c r="F77" s="495" t="s">
        <v>635</v>
      </c>
      <c r="G77" s="496" t="s">
        <v>20</v>
      </c>
      <c r="H77" s="497">
        <v>2</v>
      </c>
      <c r="I77" s="17"/>
      <c r="J77" s="498">
        <f t="shared" si="0"/>
        <v>0</v>
      </c>
      <c r="K77" s="499"/>
      <c r="L77" s="469" t="s">
        <v>611</v>
      </c>
      <c r="M77" s="151" t="s">
        <v>636</v>
      </c>
      <c r="N77" s="168" t="s">
        <v>206</v>
      </c>
    </row>
    <row r="78" spans="2:14" ht="16.5" customHeight="1">
      <c r="B78" s="120"/>
      <c r="C78" s="472" t="s">
        <v>324</v>
      </c>
      <c r="D78" s="472" t="s">
        <v>40</v>
      </c>
      <c r="E78" s="473" t="s">
        <v>637</v>
      </c>
      <c r="F78" s="474" t="s">
        <v>638</v>
      </c>
      <c r="G78" s="475" t="s">
        <v>20</v>
      </c>
      <c r="H78" s="476">
        <v>1</v>
      </c>
      <c r="I78" s="17"/>
      <c r="J78" s="500">
        <f t="shared" si="0"/>
        <v>0</v>
      </c>
      <c r="K78" s="483"/>
      <c r="L78" s="469" t="s">
        <v>611</v>
      </c>
      <c r="M78" s="151" t="s">
        <v>639</v>
      </c>
      <c r="N78" s="168" t="s">
        <v>194</v>
      </c>
    </row>
    <row r="79" spans="1:65" s="2" customFormat="1" ht="16.5" customHeight="1">
      <c r="A79" s="466"/>
      <c r="B79" s="108"/>
      <c r="C79" s="487" t="s">
        <v>640</v>
      </c>
      <c r="D79" s="487" t="s">
        <v>40</v>
      </c>
      <c r="E79" s="488" t="s">
        <v>619</v>
      </c>
      <c r="F79" s="471" t="s">
        <v>629</v>
      </c>
      <c r="G79" s="489" t="s">
        <v>15</v>
      </c>
      <c r="H79" s="490">
        <v>4200</v>
      </c>
      <c r="I79" s="17"/>
      <c r="J79" s="491">
        <f t="shared" si="0"/>
        <v>0</v>
      </c>
      <c r="K79" s="492"/>
      <c r="L79" s="469" t="s">
        <v>611</v>
      </c>
      <c r="M79" s="151" t="s">
        <v>622</v>
      </c>
      <c r="N79" s="168" t="s">
        <v>200</v>
      </c>
      <c r="O79" s="1"/>
      <c r="P79" s="1"/>
      <c r="Q79" s="1"/>
      <c r="R79" s="1"/>
      <c r="S79" s="1"/>
      <c r="T79" s="65"/>
      <c r="U79" s="65"/>
      <c r="V79" s="1"/>
      <c r="W79" s="1"/>
      <c r="X79" s="1"/>
      <c r="Y79" s="1"/>
      <c r="Z79" s="466"/>
      <c r="AA79" s="466"/>
      <c r="AB79" s="466"/>
      <c r="AC79" s="466"/>
      <c r="AD79" s="466"/>
      <c r="AE79" s="466"/>
      <c r="AR79" s="325"/>
      <c r="AT79" s="325"/>
      <c r="AU79" s="325"/>
      <c r="AY79" s="8"/>
      <c r="BE79" s="21"/>
      <c r="BF79" s="21"/>
      <c r="BG79" s="21"/>
      <c r="BH79" s="21"/>
      <c r="BI79" s="21"/>
      <c r="BJ79" s="8"/>
      <c r="BK79" s="21"/>
      <c r="BL79" s="8"/>
      <c r="BM79" s="325"/>
    </row>
    <row r="80" spans="2:14" ht="16.5" customHeight="1">
      <c r="B80" s="120"/>
      <c r="C80" s="472" t="s">
        <v>641</v>
      </c>
      <c r="D80" s="472" t="s">
        <v>40</v>
      </c>
      <c r="E80" s="473" t="s">
        <v>642</v>
      </c>
      <c r="F80" s="474" t="s">
        <v>643</v>
      </c>
      <c r="G80" s="475" t="s">
        <v>15</v>
      </c>
      <c r="H80" s="476">
        <v>900</v>
      </c>
      <c r="I80" s="17"/>
      <c r="J80" s="500">
        <f t="shared" si="0"/>
        <v>0</v>
      </c>
      <c r="K80" s="483"/>
      <c r="L80" s="469" t="s">
        <v>611</v>
      </c>
      <c r="M80" s="151" t="s">
        <v>651</v>
      </c>
      <c r="N80" s="168" t="s">
        <v>194</v>
      </c>
    </row>
    <row r="81" spans="2:14" ht="16.5" customHeight="1">
      <c r="B81" s="120"/>
      <c r="C81" s="472" t="s">
        <v>644</v>
      </c>
      <c r="D81" s="472" t="s">
        <v>40</v>
      </c>
      <c r="E81" s="473" t="s">
        <v>645</v>
      </c>
      <c r="F81" s="474" t="s">
        <v>646</v>
      </c>
      <c r="G81" s="475" t="s">
        <v>15</v>
      </c>
      <c r="H81" s="476">
        <v>40</v>
      </c>
      <c r="I81" s="17"/>
      <c r="J81" s="500">
        <f t="shared" si="0"/>
        <v>0</v>
      </c>
      <c r="K81" s="483"/>
      <c r="L81" s="469" t="s">
        <v>611</v>
      </c>
      <c r="M81" s="151" t="s">
        <v>651</v>
      </c>
      <c r="N81" s="168" t="s">
        <v>194</v>
      </c>
    </row>
    <row r="82" spans="1:65" s="2" customFormat="1" ht="16.5" customHeight="1">
      <c r="A82" s="466"/>
      <c r="B82" s="108"/>
      <c r="C82" s="487" t="s">
        <v>647</v>
      </c>
      <c r="D82" s="487" t="s">
        <v>40</v>
      </c>
      <c r="E82" s="488" t="s">
        <v>648</v>
      </c>
      <c r="F82" s="471" t="s">
        <v>649</v>
      </c>
      <c r="G82" s="489" t="s">
        <v>15</v>
      </c>
      <c r="H82" s="490">
        <v>80</v>
      </c>
      <c r="I82" s="17"/>
      <c r="J82" s="491">
        <f t="shared" si="0"/>
        <v>0</v>
      </c>
      <c r="K82" s="492"/>
      <c r="L82" s="469" t="s">
        <v>611</v>
      </c>
      <c r="M82" s="151" t="s">
        <v>650</v>
      </c>
      <c r="N82" s="168" t="s">
        <v>200</v>
      </c>
      <c r="O82" s="1"/>
      <c r="P82" s="1"/>
      <c r="Q82" s="1"/>
      <c r="R82" s="1"/>
      <c r="S82" s="1"/>
      <c r="T82" s="65"/>
      <c r="U82" s="65"/>
      <c r="V82" s="1"/>
      <c r="W82" s="1"/>
      <c r="X82" s="1"/>
      <c r="Y82" s="1"/>
      <c r="Z82" s="466"/>
      <c r="AA82" s="466"/>
      <c r="AB82" s="466"/>
      <c r="AC82" s="466"/>
      <c r="AD82" s="466"/>
      <c r="AE82" s="466"/>
      <c r="AR82" s="325"/>
      <c r="AT82" s="325"/>
      <c r="AU82" s="325"/>
      <c r="AY82" s="8"/>
      <c r="BE82" s="21"/>
      <c r="BF82" s="21"/>
      <c r="BG82" s="21"/>
      <c r="BH82" s="21"/>
      <c r="BI82" s="21"/>
      <c r="BJ82" s="8"/>
      <c r="BK82" s="21"/>
      <c r="BL82" s="8"/>
      <c r="BM82" s="325"/>
    </row>
    <row r="83" spans="2:14" ht="12" thickBot="1">
      <c r="B83" s="120"/>
      <c r="C83" s="65"/>
      <c r="D83" s="65"/>
      <c r="E83" s="65"/>
      <c r="F83" s="65"/>
      <c r="G83" s="65"/>
      <c r="H83" s="65"/>
      <c r="I83" s="100"/>
      <c r="J83" s="65"/>
      <c r="N83" s="126"/>
    </row>
    <row r="84" spans="2:56" ht="12" customHeight="1">
      <c r="B84" s="101"/>
      <c r="C84" s="103"/>
      <c r="D84" s="102" t="s">
        <v>5</v>
      </c>
      <c r="E84" s="103"/>
      <c r="F84" s="103"/>
      <c r="G84" s="103"/>
      <c r="H84" s="103"/>
      <c r="I84" s="104"/>
      <c r="J84" s="103"/>
      <c r="K84" s="103"/>
      <c r="L84" s="103"/>
      <c r="M84" s="103"/>
      <c r="N84" s="105"/>
      <c r="T84" s="1"/>
      <c r="U84" s="1"/>
      <c r="AZ84" s="28" t="s">
        <v>568</v>
      </c>
      <c r="BA84" s="28" t="s">
        <v>569</v>
      </c>
      <c r="BB84" s="28" t="s">
        <v>0</v>
      </c>
      <c r="BC84" s="28" t="s">
        <v>570</v>
      </c>
      <c r="BD84" s="28" t="s">
        <v>219</v>
      </c>
    </row>
    <row r="85" spans="1:31" s="2" customFormat="1" ht="16.5" customHeight="1">
      <c r="A85" s="466"/>
      <c r="B85" s="106"/>
      <c r="C85" s="502"/>
      <c r="D85" s="502"/>
      <c r="E85" s="710" t="s">
        <v>158</v>
      </c>
      <c r="F85" s="711"/>
      <c r="G85" s="711"/>
      <c r="H85" s="711"/>
      <c r="I85" s="82"/>
      <c r="J85" s="502"/>
      <c r="K85" s="65"/>
      <c r="L85" s="65"/>
      <c r="M85" s="65"/>
      <c r="N85" s="126"/>
      <c r="P85" s="1"/>
      <c r="Q85" s="1"/>
      <c r="R85" s="1"/>
      <c r="S85" s="1"/>
      <c r="T85" s="65"/>
      <c r="U85" s="65"/>
      <c r="V85" s="1"/>
      <c r="W85" s="1"/>
      <c r="X85" s="1"/>
      <c r="Y85" s="1"/>
      <c r="Z85" s="466"/>
      <c r="AA85" s="466"/>
      <c r="AB85" s="466"/>
      <c r="AC85" s="466"/>
      <c r="AD85" s="466"/>
      <c r="AE85" s="466"/>
    </row>
    <row r="86" spans="1:31" s="2" customFormat="1" ht="12" customHeight="1">
      <c r="A86" s="466"/>
      <c r="B86" s="106"/>
      <c r="C86" s="502"/>
      <c r="D86" s="83" t="s">
        <v>7</v>
      </c>
      <c r="E86" s="502"/>
      <c r="F86" s="502"/>
      <c r="G86" s="502"/>
      <c r="H86" s="502"/>
      <c r="I86" s="82"/>
      <c r="J86" s="502"/>
      <c r="K86" s="65"/>
      <c r="L86" s="65"/>
      <c r="M86" s="65"/>
      <c r="N86" s="126"/>
      <c r="P86" s="1"/>
      <c r="Q86" s="1"/>
      <c r="R86" s="1"/>
      <c r="S86" s="1"/>
      <c r="T86" s="65"/>
      <c r="U86" s="65"/>
      <c r="V86" s="1"/>
      <c r="W86" s="1"/>
      <c r="X86" s="1"/>
      <c r="Y86" s="1"/>
      <c r="Z86" s="466"/>
      <c r="AA86" s="466"/>
      <c r="AB86" s="466"/>
      <c r="AC86" s="466"/>
      <c r="AD86" s="466"/>
      <c r="AE86" s="466"/>
    </row>
    <row r="87" spans="1:31" s="2" customFormat="1" ht="16.5" customHeight="1">
      <c r="A87" s="466"/>
      <c r="B87" s="106"/>
      <c r="C87" s="502"/>
      <c r="D87" s="502"/>
      <c r="E87" s="712" t="s">
        <v>652</v>
      </c>
      <c r="F87" s="711"/>
      <c r="G87" s="711"/>
      <c r="H87" s="711"/>
      <c r="I87" s="82"/>
      <c r="J87" s="5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466"/>
      <c r="AA87" s="466"/>
      <c r="AB87" s="466"/>
      <c r="AC87" s="466"/>
      <c r="AD87" s="466"/>
      <c r="AE87" s="466"/>
    </row>
    <row r="88" spans="2:14" ht="12">
      <c r="B88" s="120"/>
      <c r="C88" s="65"/>
      <c r="D88" s="65"/>
      <c r="E88" s="65"/>
      <c r="F88" s="65"/>
      <c r="G88" s="65"/>
      <c r="H88" s="65"/>
      <c r="I88" s="100"/>
      <c r="J88" s="65"/>
      <c r="N88" s="126"/>
    </row>
    <row r="89" spans="1:65" s="2" customFormat="1" ht="16.5" customHeight="1">
      <c r="A89" s="466"/>
      <c r="B89" s="108"/>
      <c r="C89" s="481" t="s">
        <v>594</v>
      </c>
      <c r="D89" s="481" t="s">
        <v>14</v>
      </c>
      <c r="E89" s="482" t="s">
        <v>617</v>
      </c>
      <c r="F89" s="483" t="s">
        <v>618</v>
      </c>
      <c r="G89" s="484" t="s">
        <v>15</v>
      </c>
      <c r="H89" s="485">
        <v>800</v>
      </c>
      <c r="I89" s="17"/>
      <c r="J89" s="486">
        <f>ROUND(I89*H89,2)</f>
        <v>0</v>
      </c>
      <c r="K89" s="483"/>
      <c r="L89" s="469" t="s">
        <v>611</v>
      </c>
      <c r="M89" s="151" t="s">
        <v>621</v>
      </c>
      <c r="N89" s="168" t="s">
        <v>194</v>
      </c>
      <c r="S89" s="466"/>
      <c r="T89" s="465"/>
      <c r="U89" s="465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2:14" ht="16.5" customHeight="1">
      <c r="B90" s="120"/>
      <c r="C90" s="31" t="s">
        <v>614</v>
      </c>
      <c r="D90" s="31" t="s">
        <v>40</v>
      </c>
      <c r="E90" s="32" t="s">
        <v>619</v>
      </c>
      <c r="F90" s="474" t="s">
        <v>629</v>
      </c>
      <c r="G90" s="34" t="s">
        <v>15</v>
      </c>
      <c r="H90" s="35">
        <v>2200</v>
      </c>
      <c r="I90" s="17"/>
      <c r="J90" s="491">
        <f>ROUND(I90*H90,2)</f>
        <v>0</v>
      </c>
      <c r="K90" s="492"/>
      <c r="L90" s="469" t="s">
        <v>611</v>
      </c>
      <c r="M90" s="151" t="s">
        <v>622</v>
      </c>
      <c r="N90" s="168" t="s">
        <v>200</v>
      </c>
    </row>
    <row r="91" spans="2:14" ht="16.5" customHeight="1">
      <c r="B91" s="120"/>
      <c r="C91" s="31" t="s">
        <v>477</v>
      </c>
      <c r="D91" s="31" t="s">
        <v>40</v>
      </c>
      <c r="E91" s="32" t="s">
        <v>648</v>
      </c>
      <c r="F91" s="474" t="s">
        <v>649</v>
      </c>
      <c r="G91" s="34" t="s">
        <v>15</v>
      </c>
      <c r="H91" s="35">
        <v>20</v>
      </c>
      <c r="I91" s="17"/>
      <c r="J91" s="491">
        <f>ROUND(I91*H91,2)</f>
        <v>0</v>
      </c>
      <c r="K91" s="492"/>
      <c r="L91" s="469" t="s">
        <v>611</v>
      </c>
      <c r="M91" s="151" t="s">
        <v>650</v>
      </c>
      <c r="N91" s="168" t="s">
        <v>200</v>
      </c>
    </row>
    <row r="92" spans="2:14" ht="12" thickBot="1">
      <c r="B92" s="122"/>
      <c r="C92" s="123"/>
      <c r="D92" s="123"/>
      <c r="E92" s="123"/>
      <c r="F92" s="123"/>
      <c r="G92" s="123"/>
      <c r="H92" s="123"/>
      <c r="I92" s="124"/>
      <c r="J92" s="123"/>
      <c r="K92" s="123"/>
      <c r="L92" s="123"/>
      <c r="M92" s="123"/>
      <c r="N92" s="125"/>
    </row>
    <row r="93" spans="2:14" ht="12.75">
      <c r="B93" s="120"/>
      <c r="C93" s="65"/>
      <c r="D93" s="513" t="s">
        <v>5</v>
      </c>
      <c r="I93" s="100"/>
      <c r="J93" s="65"/>
      <c r="N93" s="126"/>
    </row>
    <row r="94" spans="2:14" ht="12">
      <c r="B94" s="120"/>
      <c r="C94" s="65"/>
      <c r="D94" s="501"/>
      <c r="E94" s="715" t="s">
        <v>158</v>
      </c>
      <c r="F94" s="716"/>
      <c r="G94" s="716"/>
      <c r="H94" s="716"/>
      <c r="I94" s="100"/>
      <c r="J94" s="65"/>
      <c r="N94" s="126"/>
    </row>
    <row r="95" spans="2:14" ht="12.75">
      <c r="B95" s="120"/>
      <c r="C95" s="65"/>
      <c r="D95" s="513" t="s">
        <v>7</v>
      </c>
      <c r="E95" s="501"/>
      <c r="F95" s="501"/>
      <c r="G95" s="501"/>
      <c r="H95" s="501"/>
      <c r="I95" s="100"/>
      <c r="J95" s="65"/>
      <c r="N95" s="126"/>
    </row>
    <row r="96" spans="1:31" s="2" customFormat="1" ht="16.5" customHeight="1">
      <c r="A96" s="501"/>
      <c r="B96" s="106"/>
      <c r="C96" s="502"/>
      <c r="D96" s="502"/>
      <c r="E96" s="712" t="s">
        <v>692</v>
      </c>
      <c r="F96" s="711"/>
      <c r="G96" s="711"/>
      <c r="H96" s="711"/>
      <c r="I96" s="82"/>
      <c r="J96" s="5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501"/>
      <c r="AA96" s="501"/>
      <c r="AB96" s="501"/>
      <c r="AC96" s="501"/>
      <c r="AD96" s="501"/>
      <c r="AE96" s="501"/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N97" s="126"/>
    </row>
    <row r="98" spans="2:14" ht="16.5" customHeight="1">
      <c r="B98" s="120"/>
      <c r="C98" s="13" t="s">
        <v>221</v>
      </c>
      <c r="D98" s="13" t="s">
        <v>14</v>
      </c>
      <c r="E98" s="14" t="s">
        <v>693</v>
      </c>
      <c r="F98" s="15" t="s">
        <v>694</v>
      </c>
      <c r="G98" s="16" t="s">
        <v>40</v>
      </c>
      <c r="H98" s="511">
        <v>96</v>
      </c>
      <c r="I98" s="17"/>
      <c r="J98" s="314">
        <f>ROUND(I98*H98,2)</f>
        <v>0</v>
      </c>
      <c r="K98" s="492"/>
      <c r="L98" s="469" t="s">
        <v>611</v>
      </c>
      <c r="M98" s="151" t="s">
        <v>667</v>
      </c>
      <c r="N98" s="168" t="s">
        <v>668</v>
      </c>
    </row>
    <row r="99" spans="2:14" ht="48.75">
      <c r="B99" s="120"/>
      <c r="C99" s="501"/>
      <c r="D99" s="433" t="s">
        <v>21</v>
      </c>
      <c r="E99" s="501"/>
      <c r="F99" s="512" t="s">
        <v>695</v>
      </c>
      <c r="G99" s="501"/>
      <c r="H99" s="501"/>
      <c r="I99" s="402"/>
      <c r="J99" s="501"/>
      <c r="L99" s="510" t="s">
        <v>611</v>
      </c>
      <c r="M99" s="80" t="s">
        <v>667</v>
      </c>
      <c r="N99" s="126"/>
    </row>
    <row r="100" spans="2:14" ht="16.5" customHeight="1">
      <c r="B100" s="120"/>
      <c r="C100" s="13" t="s">
        <v>219</v>
      </c>
      <c r="D100" s="13" t="s">
        <v>14</v>
      </c>
      <c r="E100" s="14" t="s">
        <v>696</v>
      </c>
      <c r="F100" s="15" t="s">
        <v>697</v>
      </c>
      <c r="G100" s="16" t="s">
        <v>40</v>
      </c>
      <c r="H100" s="511">
        <v>110</v>
      </c>
      <c r="I100" s="17"/>
      <c r="J100" s="314">
        <f>ROUND(I100*H100,2)</f>
        <v>0</v>
      </c>
      <c r="K100" s="492"/>
      <c r="L100" s="469" t="s">
        <v>611</v>
      </c>
      <c r="M100" s="151" t="s">
        <v>667</v>
      </c>
      <c r="N100" s="168" t="s">
        <v>668</v>
      </c>
    </row>
    <row r="101" spans="2:14" ht="58.5">
      <c r="B101" s="120"/>
      <c r="C101" s="501"/>
      <c r="D101" s="433" t="s">
        <v>21</v>
      </c>
      <c r="E101" s="501"/>
      <c r="F101" s="512" t="s">
        <v>698</v>
      </c>
      <c r="G101" s="501"/>
      <c r="H101" s="501"/>
      <c r="I101" s="402"/>
      <c r="J101" s="501"/>
      <c r="L101" s="510" t="s">
        <v>611</v>
      </c>
      <c r="M101" s="80" t="s">
        <v>667</v>
      </c>
      <c r="N101" s="126"/>
    </row>
    <row r="102" spans="2:14" ht="16.5" customHeight="1">
      <c r="B102" s="120"/>
      <c r="C102" s="13" t="s">
        <v>250</v>
      </c>
      <c r="D102" s="13" t="s">
        <v>14</v>
      </c>
      <c r="E102" s="14" t="s">
        <v>699</v>
      </c>
      <c r="F102" s="15" t="s">
        <v>700</v>
      </c>
      <c r="G102" s="16" t="s">
        <v>40</v>
      </c>
      <c r="H102" s="511">
        <v>344.6</v>
      </c>
      <c r="I102" s="17"/>
      <c r="J102" s="314">
        <f>ROUND(I102*H102,2)</f>
        <v>0</v>
      </c>
      <c r="K102" s="492"/>
      <c r="L102" s="469" t="s">
        <v>611</v>
      </c>
      <c r="M102" s="151" t="s">
        <v>667</v>
      </c>
      <c r="N102" s="168" t="s">
        <v>668</v>
      </c>
    </row>
    <row r="103" spans="2:14" ht="48.75">
      <c r="B103" s="120"/>
      <c r="C103" s="501"/>
      <c r="D103" s="433" t="s">
        <v>21</v>
      </c>
      <c r="E103" s="501"/>
      <c r="F103" s="512" t="s">
        <v>701</v>
      </c>
      <c r="G103" s="501"/>
      <c r="H103" s="501"/>
      <c r="I103" s="402"/>
      <c r="J103" s="501"/>
      <c r="L103" s="510" t="s">
        <v>611</v>
      </c>
      <c r="M103" s="80" t="s">
        <v>667</v>
      </c>
      <c r="N103" s="126"/>
    </row>
    <row r="104" spans="2:14" ht="16.5" customHeight="1">
      <c r="B104" s="120"/>
      <c r="C104" s="13" t="s">
        <v>228</v>
      </c>
      <c r="D104" s="13" t="s">
        <v>14</v>
      </c>
      <c r="E104" s="14" t="s">
        <v>702</v>
      </c>
      <c r="F104" s="15" t="s">
        <v>703</v>
      </c>
      <c r="G104" s="16" t="s">
        <v>40</v>
      </c>
      <c r="H104" s="511">
        <v>90.75</v>
      </c>
      <c r="I104" s="17"/>
      <c r="J104" s="314">
        <f>ROUND(I104*H104,2)</f>
        <v>0</v>
      </c>
      <c r="K104" s="492"/>
      <c r="L104" s="469" t="s">
        <v>611</v>
      </c>
      <c r="M104" s="151" t="s">
        <v>667</v>
      </c>
      <c r="N104" s="168" t="s">
        <v>668</v>
      </c>
    </row>
    <row r="105" spans="1:14" ht="48.75">
      <c r="A105" s="514"/>
      <c r="B105" s="120"/>
      <c r="C105" s="501"/>
      <c r="D105" s="433" t="s">
        <v>21</v>
      </c>
      <c r="E105" s="501"/>
      <c r="F105" s="512" t="s">
        <v>704</v>
      </c>
      <c r="G105" s="501"/>
      <c r="H105" s="501"/>
      <c r="I105" s="402"/>
      <c r="J105" s="501"/>
      <c r="L105" s="510" t="s">
        <v>611</v>
      </c>
      <c r="M105" s="80" t="s">
        <v>667</v>
      </c>
      <c r="N105" s="126"/>
    </row>
    <row r="106" spans="2:14" ht="24">
      <c r="B106" s="120"/>
      <c r="C106" s="13" t="s">
        <v>705</v>
      </c>
      <c r="D106" s="13" t="s">
        <v>14</v>
      </c>
      <c r="E106" s="14" t="s">
        <v>706</v>
      </c>
      <c r="F106" s="15" t="s">
        <v>707</v>
      </c>
      <c r="G106" s="16" t="s">
        <v>671</v>
      </c>
      <c r="H106" s="511">
        <v>1</v>
      </c>
      <c r="I106" s="17"/>
      <c r="J106" s="314">
        <f>ROUND(I106*H106,2)</f>
        <v>0</v>
      </c>
      <c r="K106" s="492"/>
      <c r="L106" s="469" t="s">
        <v>611</v>
      </c>
      <c r="M106" s="151" t="s">
        <v>667</v>
      </c>
      <c r="N106" s="168" t="s">
        <v>668</v>
      </c>
    </row>
    <row r="107" spans="2:14" ht="68.25">
      <c r="B107" s="120"/>
      <c r="C107" s="501"/>
      <c r="D107" s="433" t="s">
        <v>21</v>
      </c>
      <c r="E107" s="501"/>
      <c r="F107" s="512" t="s">
        <v>708</v>
      </c>
      <c r="G107" s="501"/>
      <c r="H107" s="501"/>
      <c r="I107" s="100"/>
      <c r="J107" s="501"/>
      <c r="L107" s="510" t="s">
        <v>611</v>
      </c>
      <c r="M107" s="80" t="s">
        <v>667</v>
      </c>
      <c r="N107" s="126"/>
    </row>
    <row r="108" spans="2:14" ht="12" thickBot="1">
      <c r="B108" s="120"/>
      <c r="C108" s="65"/>
      <c r="D108" s="65"/>
      <c r="E108" s="65"/>
      <c r="F108" s="65"/>
      <c r="G108" s="65"/>
      <c r="H108" s="65"/>
      <c r="I108" s="100"/>
      <c r="J108" s="65"/>
      <c r="N108" s="126"/>
    </row>
    <row r="109" spans="2:56" ht="12" customHeight="1">
      <c r="B109" s="101"/>
      <c r="C109" s="103"/>
      <c r="D109" s="102" t="s">
        <v>5</v>
      </c>
      <c r="E109" s="103"/>
      <c r="F109" s="103"/>
      <c r="G109" s="103"/>
      <c r="H109" s="103"/>
      <c r="I109" s="104"/>
      <c r="J109" s="103"/>
      <c r="K109" s="103"/>
      <c r="L109" s="103"/>
      <c r="M109" s="103"/>
      <c r="N109" s="105"/>
      <c r="T109" s="1"/>
      <c r="U109" s="1"/>
      <c r="AZ109" s="28" t="s">
        <v>568</v>
      </c>
      <c r="BA109" s="28" t="s">
        <v>569</v>
      </c>
      <c r="BB109" s="28" t="s">
        <v>0</v>
      </c>
      <c r="BC109" s="28" t="s">
        <v>570</v>
      </c>
      <c r="BD109" s="28" t="s">
        <v>219</v>
      </c>
    </row>
    <row r="110" spans="1:31" s="2" customFormat="1" ht="16.5" customHeight="1">
      <c r="A110" s="466"/>
      <c r="B110" s="106"/>
      <c r="C110" s="465"/>
      <c r="D110" s="465"/>
      <c r="E110" s="710" t="s">
        <v>158</v>
      </c>
      <c r="F110" s="711"/>
      <c r="G110" s="711"/>
      <c r="H110" s="711"/>
      <c r="I110" s="82"/>
      <c r="J110" s="465"/>
      <c r="K110" s="65"/>
      <c r="L110" s="65"/>
      <c r="M110" s="65"/>
      <c r="N110" s="126"/>
      <c r="P110" s="1"/>
      <c r="Q110" s="1"/>
      <c r="R110" s="1"/>
      <c r="S110" s="1"/>
      <c r="T110" s="65"/>
      <c r="U110" s="65"/>
      <c r="V110" s="1"/>
      <c r="W110" s="1"/>
      <c r="X110" s="1"/>
      <c r="Y110" s="1"/>
      <c r="Z110" s="466"/>
      <c r="AA110" s="466"/>
      <c r="AB110" s="466"/>
      <c r="AC110" s="466"/>
      <c r="AD110" s="466"/>
      <c r="AE110" s="466"/>
    </row>
    <row r="111" spans="1:31" s="2" customFormat="1" ht="12" customHeight="1">
      <c r="A111" s="466"/>
      <c r="B111" s="106"/>
      <c r="C111" s="465"/>
      <c r="D111" s="83" t="s">
        <v>7</v>
      </c>
      <c r="E111" s="465"/>
      <c r="F111" s="465"/>
      <c r="G111" s="465"/>
      <c r="H111" s="465"/>
      <c r="I111" s="82"/>
      <c r="J111" s="465"/>
      <c r="K111" s="65"/>
      <c r="L111" s="65"/>
      <c r="M111" s="65"/>
      <c r="N111" s="126"/>
      <c r="P111" s="1"/>
      <c r="Q111" s="1"/>
      <c r="R111" s="1"/>
      <c r="S111" s="1"/>
      <c r="T111" s="65"/>
      <c r="U111" s="65"/>
      <c r="V111" s="1"/>
      <c r="W111" s="1"/>
      <c r="X111" s="1"/>
      <c r="Y111" s="1"/>
      <c r="Z111" s="466"/>
      <c r="AA111" s="466"/>
      <c r="AB111" s="466"/>
      <c r="AC111" s="466"/>
      <c r="AD111" s="466"/>
      <c r="AE111" s="466"/>
    </row>
    <row r="112" spans="1:31" s="2" customFormat="1" ht="16.5" customHeight="1">
      <c r="A112" s="466"/>
      <c r="B112" s="106"/>
      <c r="C112" s="465"/>
      <c r="D112" s="465"/>
      <c r="E112" s="719" t="s">
        <v>600</v>
      </c>
      <c r="F112" s="711"/>
      <c r="G112" s="711"/>
      <c r="H112" s="711"/>
      <c r="I112" s="82"/>
      <c r="J112" s="465"/>
      <c r="K112" s="65"/>
      <c r="L112" s="65"/>
      <c r="M112" s="65"/>
      <c r="N112" s="126"/>
      <c r="P112" s="1"/>
      <c r="Q112" s="1"/>
      <c r="R112" s="1"/>
      <c r="S112" s="1"/>
      <c r="T112" s="65"/>
      <c r="U112" s="65"/>
      <c r="V112" s="1"/>
      <c r="W112" s="1"/>
      <c r="X112" s="1"/>
      <c r="Y112" s="1"/>
      <c r="Z112" s="466"/>
      <c r="AA112" s="466"/>
      <c r="AB112" s="466"/>
      <c r="AC112" s="466"/>
      <c r="AD112" s="466"/>
      <c r="AE112" s="466"/>
    </row>
    <row r="113" spans="2:25" s="466" customFormat="1" ht="12">
      <c r="B113" s="106"/>
      <c r="C113" s="465"/>
      <c r="D113" s="465"/>
      <c r="E113" s="465"/>
      <c r="F113" s="465"/>
      <c r="G113" s="465"/>
      <c r="H113" s="465"/>
      <c r="I113" s="82"/>
      <c r="J113" s="465"/>
      <c r="K113" s="451"/>
      <c r="L113" s="451"/>
      <c r="M113" s="451"/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65" s="2" customFormat="1" ht="16.5" customHeight="1">
      <c r="A114" s="466"/>
      <c r="B114" s="108"/>
      <c r="C114" s="477" t="s">
        <v>318</v>
      </c>
      <c r="D114" s="477" t="s">
        <v>40</v>
      </c>
      <c r="E114" s="478" t="s">
        <v>601</v>
      </c>
      <c r="F114" s="471" t="s">
        <v>602</v>
      </c>
      <c r="G114" s="479" t="s">
        <v>20</v>
      </c>
      <c r="H114" s="480">
        <v>12</v>
      </c>
      <c r="I114" s="17"/>
      <c r="J114" s="470">
        <f>ROUND(I114*H114,2)</f>
        <v>0</v>
      </c>
      <c r="K114" s="471" t="s">
        <v>0</v>
      </c>
      <c r="L114" s="469" t="s">
        <v>611</v>
      </c>
      <c r="M114" s="151" t="s">
        <v>612</v>
      </c>
      <c r="N114" s="168" t="s">
        <v>194</v>
      </c>
      <c r="O114" s="1"/>
      <c r="P114" s="1"/>
      <c r="Q114" s="1"/>
      <c r="R114" s="1"/>
      <c r="S114" s="1"/>
      <c r="T114" s="65"/>
      <c r="U114" s="65"/>
      <c r="V114" s="1"/>
      <c r="W114" s="1"/>
      <c r="X114" s="1"/>
      <c r="Y114" s="1"/>
      <c r="Z114" s="466"/>
      <c r="AA114" s="466"/>
      <c r="AB114" s="466"/>
      <c r="AC114" s="466"/>
      <c r="AD114" s="466"/>
      <c r="AE114" s="466"/>
      <c r="AR114" s="325" t="s">
        <v>603</v>
      </c>
      <c r="AT114" s="325" t="s">
        <v>40</v>
      </c>
      <c r="AU114" s="325" t="s">
        <v>219</v>
      </c>
      <c r="AY114" s="8" t="s">
        <v>220</v>
      </c>
      <c r="BE114" s="21">
        <f>IF(N114="základní",J114,0)</f>
        <v>0</v>
      </c>
      <c r="BF114" s="21">
        <f>IF(N114="snížená",J114,0)</f>
        <v>0</v>
      </c>
      <c r="BG114" s="21">
        <f>IF(N114="zákl. přenesená",J114,0)</f>
        <v>0</v>
      </c>
      <c r="BH114" s="21">
        <f>IF(N114="sníž. přenesená",J114,0)</f>
        <v>0</v>
      </c>
      <c r="BI114" s="21">
        <f>IF(N114="nulová",J114,0)</f>
        <v>0</v>
      </c>
      <c r="BJ114" s="8" t="s">
        <v>221</v>
      </c>
      <c r="BK114" s="21">
        <f>ROUND(I114*H114,2)</f>
        <v>0</v>
      </c>
      <c r="BL114" s="8" t="s">
        <v>301</v>
      </c>
      <c r="BM114" s="325" t="s">
        <v>604</v>
      </c>
    </row>
    <row r="115" spans="1:65" s="2" customFormat="1" ht="16.5" customHeight="1">
      <c r="A115" s="466"/>
      <c r="B115" s="108"/>
      <c r="C115" s="477" t="s">
        <v>324</v>
      </c>
      <c r="D115" s="477" t="s">
        <v>40</v>
      </c>
      <c r="E115" s="478" t="s">
        <v>605</v>
      </c>
      <c r="F115" s="471" t="s">
        <v>606</v>
      </c>
      <c r="G115" s="479" t="s">
        <v>20</v>
      </c>
      <c r="H115" s="480">
        <v>12</v>
      </c>
      <c r="I115" s="17"/>
      <c r="J115" s="470">
        <f>ROUND(I115*H115,2)</f>
        <v>0</v>
      </c>
      <c r="K115" s="471" t="s">
        <v>0</v>
      </c>
      <c r="L115" s="469" t="s">
        <v>611</v>
      </c>
      <c r="M115" s="151" t="s">
        <v>612</v>
      </c>
      <c r="N115" s="168" t="s">
        <v>194</v>
      </c>
      <c r="O115" s="1"/>
      <c r="P115" s="1"/>
      <c r="Q115" s="1"/>
      <c r="R115" s="1"/>
      <c r="S115" s="1"/>
      <c r="T115" s="65"/>
      <c r="U115" s="65"/>
      <c r="V115" s="1"/>
      <c r="W115" s="1"/>
      <c r="X115" s="1"/>
      <c r="Y115" s="1"/>
      <c r="Z115" s="466"/>
      <c r="AA115" s="466"/>
      <c r="AB115" s="466"/>
      <c r="AC115" s="466"/>
      <c r="AD115" s="466"/>
      <c r="AE115" s="466"/>
      <c r="AR115" s="325" t="s">
        <v>603</v>
      </c>
      <c r="AT115" s="325" t="s">
        <v>40</v>
      </c>
      <c r="AU115" s="32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301</v>
      </c>
      <c r="BM115" s="325" t="s">
        <v>607</v>
      </c>
    </row>
    <row r="116" spans="1:65" s="2" customFormat="1" ht="16.5" customHeight="1">
      <c r="A116" s="466"/>
      <c r="B116" s="108"/>
      <c r="C116" s="477" t="s">
        <v>1</v>
      </c>
      <c r="D116" s="477" t="s">
        <v>40</v>
      </c>
      <c r="E116" s="478" t="s">
        <v>608</v>
      </c>
      <c r="F116" s="471" t="s">
        <v>609</v>
      </c>
      <c r="G116" s="479" t="s">
        <v>15</v>
      </c>
      <c r="H116" s="480">
        <v>1600</v>
      </c>
      <c r="I116" s="17"/>
      <c r="J116" s="470">
        <f>ROUND(I116*H116,2)</f>
        <v>0</v>
      </c>
      <c r="K116" s="471" t="s">
        <v>0</v>
      </c>
      <c r="L116" s="469" t="s">
        <v>611</v>
      </c>
      <c r="M116" s="151" t="s">
        <v>612</v>
      </c>
      <c r="N116" s="168" t="s">
        <v>194</v>
      </c>
      <c r="O116" s="1"/>
      <c r="P116" s="1"/>
      <c r="Q116" s="1"/>
      <c r="R116" s="1"/>
      <c r="S116" s="1"/>
      <c r="T116" s="65"/>
      <c r="U116" s="65"/>
      <c r="V116" s="1"/>
      <c r="W116" s="1"/>
      <c r="X116" s="1"/>
      <c r="Y116" s="1"/>
      <c r="Z116" s="466"/>
      <c r="AA116" s="466"/>
      <c r="AB116" s="466"/>
      <c r="AC116" s="466"/>
      <c r="AD116" s="466"/>
      <c r="AE116" s="466"/>
      <c r="AR116" s="325" t="s">
        <v>603</v>
      </c>
      <c r="AT116" s="325" t="s">
        <v>40</v>
      </c>
      <c r="AU116" s="325" t="s">
        <v>219</v>
      </c>
      <c r="AY116" s="8" t="s">
        <v>220</v>
      </c>
      <c r="BE116" s="21">
        <f>IF(N116="základní",J116,0)</f>
        <v>0</v>
      </c>
      <c r="BF116" s="21">
        <f>IF(N116="snížená",J116,0)</f>
        <v>0</v>
      </c>
      <c r="BG116" s="21">
        <f>IF(N116="zákl. přenesená",J116,0)</f>
        <v>0</v>
      </c>
      <c r="BH116" s="21">
        <f>IF(N116="sníž. přenesená",J116,0)</f>
        <v>0</v>
      </c>
      <c r="BI116" s="21">
        <f>IF(N116="nulová",J116,0)</f>
        <v>0</v>
      </c>
      <c r="BJ116" s="8" t="s">
        <v>221</v>
      </c>
      <c r="BK116" s="21">
        <f>ROUND(I116*H116,2)</f>
        <v>0</v>
      </c>
      <c r="BL116" s="8" t="s">
        <v>301</v>
      </c>
      <c r="BM116" s="325" t="s">
        <v>610</v>
      </c>
    </row>
    <row r="117" spans="2:14" ht="12" thickBot="1">
      <c r="B117" s="122"/>
      <c r="C117" s="123"/>
      <c r="D117" s="123"/>
      <c r="E117" s="123"/>
      <c r="F117" s="123"/>
      <c r="G117" s="123"/>
      <c r="H117" s="123"/>
      <c r="I117" s="124"/>
      <c r="J117" s="123"/>
      <c r="K117" s="123"/>
      <c r="L117" s="123"/>
      <c r="M117" s="123"/>
      <c r="N117" s="125"/>
    </row>
    <row r="118" spans="2:56" ht="12" customHeight="1">
      <c r="B118" s="101"/>
      <c r="C118" s="103"/>
      <c r="D118" s="102" t="s">
        <v>5</v>
      </c>
      <c r="E118" s="103"/>
      <c r="F118" s="103"/>
      <c r="G118" s="103"/>
      <c r="H118" s="103"/>
      <c r="I118" s="104"/>
      <c r="J118" s="103"/>
      <c r="K118" s="103"/>
      <c r="L118" s="103"/>
      <c r="M118" s="103"/>
      <c r="N118" s="105"/>
      <c r="T118" s="1"/>
      <c r="U118" s="1"/>
      <c r="AZ118" s="28" t="s">
        <v>568</v>
      </c>
      <c r="BA118" s="28" t="s">
        <v>569</v>
      </c>
      <c r="BB118" s="28" t="s">
        <v>0</v>
      </c>
      <c r="BC118" s="28" t="s">
        <v>570</v>
      </c>
      <c r="BD118" s="28" t="s">
        <v>219</v>
      </c>
    </row>
    <row r="119" spans="1:31" s="2" customFormat="1" ht="16.5" customHeight="1">
      <c r="A119" s="466"/>
      <c r="B119" s="106"/>
      <c r="C119" s="465"/>
      <c r="D119" s="465"/>
      <c r="E119" s="710" t="s">
        <v>158</v>
      </c>
      <c r="F119" s="711"/>
      <c r="G119" s="711"/>
      <c r="H119" s="711"/>
      <c r="I119" s="82"/>
      <c r="J119" s="465"/>
      <c r="K119" s="65"/>
      <c r="L119" s="65"/>
      <c r="M119" s="65"/>
      <c r="N119" s="126"/>
      <c r="P119" s="1"/>
      <c r="Q119" s="1"/>
      <c r="R119" s="1"/>
      <c r="S119" s="1"/>
      <c r="T119" s="65"/>
      <c r="U119" s="65"/>
      <c r="V119" s="1"/>
      <c r="W119" s="1"/>
      <c r="X119" s="1"/>
      <c r="Y119" s="1"/>
      <c r="Z119" s="466"/>
      <c r="AA119" s="466"/>
      <c r="AB119" s="466"/>
      <c r="AC119" s="466"/>
      <c r="AD119" s="466"/>
      <c r="AE119" s="466"/>
    </row>
    <row r="120" spans="1:31" s="2" customFormat="1" ht="12" customHeight="1">
      <c r="A120" s="466"/>
      <c r="B120" s="106"/>
      <c r="C120" s="465"/>
      <c r="D120" s="83" t="s">
        <v>7</v>
      </c>
      <c r="E120" s="465"/>
      <c r="F120" s="465"/>
      <c r="G120" s="465"/>
      <c r="H120" s="465"/>
      <c r="I120" s="82"/>
      <c r="J120" s="465"/>
      <c r="K120" s="65"/>
      <c r="L120" s="65"/>
      <c r="M120" s="65"/>
      <c r="N120" s="126"/>
      <c r="P120" s="1"/>
      <c r="Q120" s="1"/>
      <c r="R120" s="1"/>
      <c r="S120" s="1"/>
      <c r="T120" s="65"/>
      <c r="U120" s="65"/>
      <c r="V120" s="1"/>
      <c r="W120" s="1"/>
      <c r="X120" s="1"/>
      <c r="Y120" s="1"/>
      <c r="Z120" s="466"/>
      <c r="AA120" s="466"/>
      <c r="AB120" s="466"/>
      <c r="AC120" s="466"/>
      <c r="AD120" s="466"/>
      <c r="AE120" s="466"/>
    </row>
    <row r="121" spans="1:31" s="2" customFormat="1" ht="16.5" customHeight="1">
      <c r="A121" s="466"/>
      <c r="B121" s="106"/>
      <c r="C121" s="465"/>
      <c r="D121" s="465"/>
      <c r="E121" s="717" t="s">
        <v>613</v>
      </c>
      <c r="F121" s="716"/>
      <c r="G121" s="716"/>
      <c r="H121" s="716"/>
      <c r="I121" s="82"/>
      <c r="J121" s="465"/>
      <c r="K121" s="65"/>
      <c r="L121" s="65"/>
      <c r="M121" s="65"/>
      <c r="N121" s="126"/>
      <c r="P121" s="1"/>
      <c r="Q121" s="1"/>
      <c r="R121" s="1"/>
      <c r="S121" s="1"/>
      <c r="T121" s="65"/>
      <c r="U121" s="65"/>
      <c r="V121" s="1"/>
      <c r="W121" s="1"/>
      <c r="X121" s="1"/>
      <c r="Y121" s="1"/>
      <c r="Z121" s="466"/>
      <c r="AA121" s="466"/>
      <c r="AB121" s="466"/>
      <c r="AC121" s="466"/>
      <c r="AD121" s="466"/>
      <c r="AE121" s="466"/>
    </row>
    <row r="122" spans="2:14" ht="12">
      <c r="B122" s="120"/>
      <c r="C122" s="65"/>
      <c r="D122" s="65"/>
      <c r="E122" s="65"/>
      <c r="F122" s="65"/>
      <c r="G122" s="65"/>
      <c r="H122" s="65"/>
      <c r="I122" s="100"/>
      <c r="J122" s="65"/>
      <c r="N122" s="126"/>
    </row>
    <row r="123" spans="2:14" ht="16.5" customHeight="1">
      <c r="B123" s="120"/>
      <c r="C123" s="472" t="s">
        <v>614</v>
      </c>
      <c r="D123" s="472" t="s">
        <v>40</v>
      </c>
      <c r="E123" s="473" t="s">
        <v>601</v>
      </c>
      <c r="F123" s="474" t="s">
        <v>602</v>
      </c>
      <c r="G123" s="475" t="s">
        <v>20</v>
      </c>
      <c r="H123" s="476">
        <v>18</v>
      </c>
      <c r="I123" s="17"/>
      <c r="J123" s="470">
        <f>ROUND(I123*H123,2)</f>
        <v>0</v>
      </c>
      <c r="K123" s="471" t="s">
        <v>0</v>
      </c>
      <c r="L123" s="469" t="s">
        <v>611</v>
      </c>
      <c r="M123" s="151" t="s">
        <v>612</v>
      </c>
      <c r="N123" s="168" t="s">
        <v>194</v>
      </c>
    </row>
    <row r="124" spans="2:14" ht="16.5" customHeight="1">
      <c r="B124" s="120"/>
      <c r="C124" s="472" t="s">
        <v>477</v>
      </c>
      <c r="D124" s="472" t="s">
        <v>40</v>
      </c>
      <c r="E124" s="473" t="s">
        <v>605</v>
      </c>
      <c r="F124" s="474" t="s">
        <v>606</v>
      </c>
      <c r="G124" s="475" t="s">
        <v>20</v>
      </c>
      <c r="H124" s="476">
        <v>18</v>
      </c>
      <c r="I124" s="17"/>
      <c r="J124" s="470">
        <f>ROUND(I124*H124,2)</f>
        <v>0</v>
      </c>
      <c r="K124" s="471" t="s">
        <v>0</v>
      </c>
      <c r="L124" s="469" t="s">
        <v>611</v>
      </c>
      <c r="M124" s="151" t="s">
        <v>612</v>
      </c>
      <c r="N124" s="168" t="s">
        <v>194</v>
      </c>
    </row>
    <row r="125" spans="2:14" ht="16.5" customHeight="1">
      <c r="B125" s="120"/>
      <c r="C125" s="472" t="s">
        <v>615</v>
      </c>
      <c r="D125" s="472" t="s">
        <v>40</v>
      </c>
      <c r="E125" s="473" t="s">
        <v>608</v>
      </c>
      <c r="F125" s="474" t="s">
        <v>609</v>
      </c>
      <c r="G125" s="475" t="s">
        <v>15</v>
      </c>
      <c r="H125" s="476">
        <v>1800</v>
      </c>
      <c r="I125" s="17"/>
      <c r="J125" s="470">
        <f>ROUND(I125*H125,2)</f>
        <v>0</v>
      </c>
      <c r="K125" s="471" t="s">
        <v>0</v>
      </c>
      <c r="L125" s="469" t="s">
        <v>611</v>
      </c>
      <c r="M125" s="151" t="s">
        <v>612</v>
      </c>
      <c r="N125" s="168" t="s">
        <v>194</v>
      </c>
    </row>
    <row r="126" spans="2:14" ht="12" thickBot="1">
      <c r="B126" s="122"/>
      <c r="C126" s="123"/>
      <c r="D126" s="123"/>
      <c r="E126" s="123"/>
      <c r="F126" s="123"/>
      <c r="G126" s="123"/>
      <c r="H126" s="123"/>
      <c r="I126" s="124"/>
      <c r="J126" s="123"/>
      <c r="K126" s="123"/>
      <c r="L126" s="123"/>
      <c r="M126" s="123"/>
      <c r="N126" s="125"/>
    </row>
    <row r="127" spans="2:56" ht="12" customHeight="1">
      <c r="B127" s="101"/>
      <c r="C127" s="103"/>
      <c r="D127" s="102" t="s">
        <v>5</v>
      </c>
      <c r="E127" s="103"/>
      <c r="F127" s="103"/>
      <c r="G127" s="103"/>
      <c r="H127" s="103"/>
      <c r="I127" s="104"/>
      <c r="J127" s="103"/>
      <c r="K127" s="103"/>
      <c r="L127" s="103"/>
      <c r="M127" s="103"/>
      <c r="N127" s="105"/>
      <c r="T127" s="1"/>
      <c r="U127" s="1"/>
      <c r="AZ127" s="28"/>
      <c r="BA127" s="28"/>
      <c r="BB127" s="28"/>
      <c r="BC127" s="28"/>
      <c r="BD127" s="28"/>
    </row>
    <row r="128" spans="1:31" s="2" customFormat="1" ht="16.5" customHeight="1">
      <c r="A128" s="501"/>
      <c r="B128" s="106"/>
      <c r="C128" s="502"/>
      <c r="D128" s="502"/>
      <c r="E128" s="710" t="s">
        <v>168</v>
      </c>
      <c r="F128" s="711"/>
      <c r="G128" s="711"/>
      <c r="H128" s="711"/>
      <c r="I128" s="82"/>
      <c r="J128" s="502"/>
      <c r="K128" s="65"/>
      <c r="L128" s="65"/>
      <c r="M128" s="65"/>
      <c r="N128" s="126"/>
      <c r="P128" s="1"/>
      <c r="Q128" s="1"/>
      <c r="R128" s="1"/>
      <c r="S128" s="1"/>
      <c r="T128" s="65"/>
      <c r="U128" s="65"/>
      <c r="V128" s="1"/>
      <c r="W128" s="1"/>
      <c r="X128" s="1"/>
      <c r="Y128" s="1"/>
      <c r="Z128" s="501"/>
      <c r="AA128" s="501"/>
      <c r="AB128" s="501"/>
      <c r="AC128" s="501"/>
      <c r="AD128" s="501"/>
      <c r="AE128" s="501"/>
    </row>
    <row r="129" spans="1:31" s="2" customFormat="1" ht="12" customHeight="1">
      <c r="A129" s="501"/>
      <c r="B129" s="106"/>
      <c r="C129" s="502"/>
      <c r="D129" s="83" t="s">
        <v>7</v>
      </c>
      <c r="E129" s="502"/>
      <c r="F129" s="502"/>
      <c r="G129" s="502"/>
      <c r="H129" s="502"/>
      <c r="I129" s="82"/>
      <c r="J129" s="502"/>
      <c r="K129" s="65"/>
      <c r="L129" s="65"/>
      <c r="M129" s="65"/>
      <c r="N129" s="126"/>
      <c r="P129" s="1"/>
      <c r="Q129" s="1"/>
      <c r="R129" s="1"/>
      <c r="S129" s="1"/>
      <c r="T129" s="65"/>
      <c r="U129" s="65"/>
      <c r="V129" s="1"/>
      <c r="W129" s="1"/>
      <c r="X129" s="1"/>
      <c r="Y129" s="1"/>
      <c r="Z129" s="501"/>
      <c r="AA129" s="501"/>
      <c r="AB129" s="501"/>
      <c r="AC129" s="501"/>
      <c r="AD129" s="501"/>
      <c r="AE129" s="501"/>
    </row>
    <row r="130" spans="1:31" s="2" customFormat="1" ht="16.5" customHeight="1">
      <c r="A130" s="501"/>
      <c r="B130" s="106"/>
      <c r="C130" s="502"/>
      <c r="D130" s="502"/>
      <c r="E130" s="712" t="s">
        <v>709</v>
      </c>
      <c r="F130" s="711"/>
      <c r="G130" s="711"/>
      <c r="H130" s="711"/>
      <c r="I130" s="82"/>
      <c r="J130" s="502"/>
      <c r="K130" s="65"/>
      <c r="L130" s="65"/>
      <c r="M130" s="65"/>
      <c r="N130" s="126"/>
      <c r="P130" s="1"/>
      <c r="Q130" s="1"/>
      <c r="R130" s="1"/>
      <c r="S130" s="1"/>
      <c r="T130" s="65"/>
      <c r="U130" s="65"/>
      <c r="V130" s="1"/>
      <c r="W130" s="1"/>
      <c r="X130" s="1"/>
      <c r="Y130" s="1"/>
      <c r="Z130" s="501"/>
      <c r="AA130" s="501"/>
      <c r="AB130" s="501"/>
      <c r="AC130" s="501"/>
      <c r="AD130" s="501"/>
      <c r="AE130" s="501"/>
    </row>
    <row r="131" spans="2:14" ht="12">
      <c r="B131" s="120"/>
      <c r="C131" s="65"/>
      <c r="D131" s="65"/>
      <c r="E131" s="65"/>
      <c r="F131" s="65"/>
      <c r="G131" s="65"/>
      <c r="H131" s="65"/>
      <c r="I131" s="100"/>
      <c r="J131" s="65"/>
      <c r="N131" s="126"/>
    </row>
    <row r="132" spans="2:14" ht="16.5" customHeight="1">
      <c r="B132" s="120"/>
      <c r="C132" s="13" t="s">
        <v>313</v>
      </c>
      <c r="D132" s="13" t="s">
        <v>14</v>
      </c>
      <c r="E132" s="14" t="s">
        <v>710</v>
      </c>
      <c r="F132" s="15" t="s">
        <v>711</v>
      </c>
      <c r="G132" s="16" t="s">
        <v>40</v>
      </c>
      <c r="H132" s="511">
        <v>768.83</v>
      </c>
      <c r="I132" s="17"/>
      <c r="J132" s="314">
        <f>ROUND(I132*H132,2)</f>
        <v>0</v>
      </c>
      <c r="K132" s="492"/>
      <c r="L132" s="469" t="s">
        <v>611</v>
      </c>
      <c r="M132" s="151" t="s">
        <v>667</v>
      </c>
      <c r="N132" s="168" t="s">
        <v>668</v>
      </c>
    </row>
    <row r="133" spans="2:14" ht="87.75">
      <c r="B133" s="120"/>
      <c r="C133" s="501"/>
      <c r="D133" s="433" t="s">
        <v>21</v>
      </c>
      <c r="E133" s="501"/>
      <c r="F133" s="512" t="s">
        <v>712</v>
      </c>
      <c r="G133" s="501"/>
      <c r="H133" s="501"/>
      <c r="I133" s="100"/>
      <c r="J133" s="501"/>
      <c r="L133" s="510" t="s">
        <v>611</v>
      </c>
      <c r="M133" s="80" t="s">
        <v>667</v>
      </c>
      <c r="N133" s="126"/>
    </row>
    <row r="134" spans="2:14" ht="24">
      <c r="B134" s="120"/>
      <c r="C134" s="13" t="s">
        <v>318</v>
      </c>
      <c r="D134" s="13" t="s">
        <v>14</v>
      </c>
      <c r="E134" s="14" t="s">
        <v>713</v>
      </c>
      <c r="F134" s="15" t="s">
        <v>714</v>
      </c>
      <c r="G134" s="16" t="s">
        <v>40</v>
      </c>
      <c r="H134" s="511">
        <v>52.9</v>
      </c>
      <c r="I134" s="17"/>
      <c r="J134" s="314">
        <f>ROUND(I134*H134,2)</f>
        <v>0</v>
      </c>
      <c r="K134" s="492"/>
      <c r="L134" s="469" t="s">
        <v>611</v>
      </c>
      <c r="M134" s="151" t="s">
        <v>667</v>
      </c>
      <c r="N134" s="168" t="s">
        <v>668</v>
      </c>
    </row>
    <row r="135" spans="2:14" ht="68.25">
      <c r="B135" s="120"/>
      <c r="C135" s="501"/>
      <c r="D135" s="433" t="s">
        <v>21</v>
      </c>
      <c r="E135" s="501"/>
      <c r="F135" s="512" t="s">
        <v>715</v>
      </c>
      <c r="G135" s="501"/>
      <c r="H135" s="501"/>
      <c r="I135" s="100"/>
      <c r="J135" s="501"/>
      <c r="L135" s="510" t="s">
        <v>611</v>
      </c>
      <c r="M135" s="80" t="s">
        <v>667</v>
      </c>
      <c r="N135" s="126"/>
    </row>
    <row r="136" spans="2:14" ht="16.5" customHeight="1">
      <c r="B136" s="120"/>
      <c r="C136" s="13" t="s">
        <v>716</v>
      </c>
      <c r="D136" s="13" t="s">
        <v>14</v>
      </c>
      <c r="E136" s="14" t="s">
        <v>706</v>
      </c>
      <c r="F136" s="15" t="s">
        <v>717</v>
      </c>
      <c r="G136" s="16" t="s">
        <v>671</v>
      </c>
      <c r="H136" s="511">
        <v>4</v>
      </c>
      <c r="I136" s="17"/>
      <c r="J136" s="314">
        <f>ROUND(I136*H136,2)</f>
        <v>0</v>
      </c>
      <c r="K136" s="492"/>
      <c r="L136" s="469" t="s">
        <v>611</v>
      </c>
      <c r="M136" s="151" t="s">
        <v>667</v>
      </c>
      <c r="N136" s="168" t="s">
        <v>668</v>
      </c>
    </row>
    <row r="137" spans="2:14" ht="78">
      <c r="B137" s="120"/>
      <c r="C137" s="501"/>
      <c r="D137" s="433" t="s">
        <v>21</v>
      </c>
      <c r="E137" s="501"/>
      <c r="F137" s="512" t="s">
        <v>718</v>
      </c>
      <c r="G137" s="501"/>
      <c r="H137" s="501"/>
      <c r="I137" s="100"/>
      <c r="J137" s="501"/>
      <c r="L137" s="510" t="s">
        <v>611</v>
      </c>
      <c r="M137" s="80" t="s">
        <v>667</v>
      </c>
      <c r="N137" s="126"/>
    </row>
    <row r="138" spans="2:14" ht="36">
      <c r="B138" s="120"/>
      <c r="C138" s="13" t="s">
        <v>614</v>
      </c>
      <c r="D138" s="13" t="s">
        <v>14</v>
      </c>
      <c r="E138" s="14" t="s">
        <v>669</v>
      </c>
      <c r="F138" s="15" t="s">
        <v>670</v>
      </c>
      <c r="G138" s="16" t="s">
        <v>671</v>
      </c>
      <c r="H138" s="511">
        <v>5</v>
      </c>
      <c r="I138" s="17"/>
      <c r="J138" s="314">
        <f>ROUND(I138*H138,2)</f>
        <v>0</v>
      </c>
      <c r="K138" s="492"/>
      <c r="L138" s="469" t="s">
        <v>611</v>
      </c>
      <c r="M138" s="151" t="s">
        <v>667</v>
      </c>
      <c r="N138" s="168" t="s">
        <v>668</v>
      </c>
    </row>
    <row r="139" spans="2:14" ht="97.5">
      <c r="B139" s="120"/>
      <c r="C139" s="501"/>
      <c r="D139" s="433" t="s">
        <v>21</v>
      </c>
      <c r="E139" s="501"/>
      <c r="F139" s="512" t="s">
        <v>672</v>
      </c>
      <c r="G139" s="501"/>
      <c r="H139" s="501"/>
      <c r="I139" s="100"/>
      <c r="J139" s="501"/>
      <c r="L139" s="510" t="s">
        <v>611</v>
      </c>
      <c r="M139" s="80" t="s">
        <v>667</v>
      </c>
      <c r="N139" s="126"/>
    </row>
    <row r="140" spans="2:14" ht="12" thickBot="1">
      <c r="B140" s="120"/>
      <c r="C140" s="65"/>
      <c r="D140" s="65"/>
      <c r="E140" s="65"/>
      <c r="F140" s="65"/>
      <c r="G140" s="65"/>
      <c r="H140" s="65"/>
      <c r="I140" s="100"/>
      <c r="J140" s="65"/>
      <c r="N140" s="126"/>
    </row>
    <row r="141" spans="2:56" ht="12" customHeight="1">
      <c r="B141" s="101"/>
      <c r="C141" s="103"/>
      <c r="D141" s="102" t="s">
        <v>5</v>
      </c>
      <c r="E141" s="103"/>
      <c r="F141" s="103"/>
      <c r="G141" s="103"/>
      <c r="H141" s="103"/>
      <c r="I141" s="104"/>
      <c r="J141" s="103"/>
      <c r="K141" s="103"/>
      <c r="L141" s="103"/>
      <c r="M141" s="103"/>
      <c r="N141" s="105"/>
      <c r="T141" s="1"/>
      <c r="U141" s="1"/>
      <c r="AZ141" s="28"/>
      <c r="BA141" s="28"/>
      <c r="BB141" s="28"/>
      <c r="BC141" s="28"/>
      <c r="BD141" s="28"/>
    </row>
    <row r="142" spans="1:31" s="2" customFormat="1" ht="16.5" customHeight="1">
      <c r="A142" s="468"/>
      <c r="B142" s="106"/>
      <c r="C142" s="467"/>
      <c r="D142" s="467"/>
      <c r="E142" s="710" t="s">
        <v>168</v>
      </c>
      <c r="F142" s="711"/>
      <c r="G142" s="711"/>
      <c r="H142" s="711"/>
      <c r="I142" s="82"/>
      <c r="J142" s="467"/>
      <c r="K142" s="65"/>
      <c r="L142" s="65"/>
      <c r="M142" s="65"/>
      <c r="N142" s="126"/>
      <c r="P142" s="1"/>
      <c r="Q142" s="1"/>
      <c r="R142" s="1"/>
      <c r="S142" s="1"/>
      <c r="T142" s="65"/>
      <c r="U142" s="65"/>
      <c r="V142" s="1"/>
      <c r="W142" s="1"/>
      <c r="X142" s="1"/>
      <c r="Y142" s="1"/>
      <c r="Z142" s="468"/>
      <c r="AA142" s="468"/>
      <c r="AB142" s="468"/>
      <c r="AC142" s="468"/>
      <c r="AD142" s="468"/>
      <c r="AE142" s="468"/>
    </row>
    <row r="143" spans="1:31" s="2" customFormat="1" ht="12" customHeight="1">
      <c r="A143" s="468"/>
      <c r="B143" s="106"/>
      <c r="C143" s="467"/>
      <c r="D143" s="83" t="s">
        <v>7</v>
      </c>
      <c r="E143" s="467"/>
      <c r="F143" s="467"/>
      <c r="G143" s="467"/>
      <c r="H143" s="467"/>
      <c r="I143" s="82"/>
      <c r="J143" s="467"/>
      <c r="K143" s="65"/>
      <c r="L143" s="65"/>
      <c r="M143" s="65"/>
      <c r="N143" s="126"/>
      <c r="P143" s="1"/>
      <c r="Q143" s="1"/>
      <c r="R143" s="1"/>
      <c r="S143" s="1"/>
      <c r="T143" s="65"/>
      <c r="U143" s="65"/>
      <c r="V143" s="1"/>
      <c r="W143" s="1"/>
      <c r="X143" s="1"/>
      <c r="Y143" s="1"/>
      <c r="Z143" s="468"/>
      <c r="AA143" s="468"/>
      <c r="AB143" s="468"/>
      <c r="AC143" s="468"/>
      <c r="AD143" s="468"/>
      <c r="AE143" s="468"/>
    </row>
    <row r="144" spans="1:31" s="2" customFormat="1" ht="16.5" customHeight="1">
      <c r="A144" s="468"/>
      <c r="B144" s="106"/>
      <c r="C144" s="467"/>
      <c r="D144" s="467"/>
      <c r="E144" s="712" t="s">
        <v>653</v>
      </c>
      <c r="F144" s="711"/>
      <c r="G144" s="711"/>
      <c r="H144" s="711"/>
      <c r="I144" s="82"/>
      <c r="J144" s="467"/>
      <c r="K144" s="65"/>
      <c r="L144" s="65"/>
      <c r="M144" s="65"/>
      <c r="N144" s="126"/>
      <c r="P144" s="1"/>
      <c r="Q144" s="1"/>
      <c r="R144" s="1"/>
      <c r="S144" s="1"/>
      <c r="T144" s="65"/>
      <c r="U144" s="65"/>
      <c r="V144" s="1"/>
      <c r="W144" s="1"/>
      <c r="X144" s="1"/>
      <c r="Y144" s="1"/>
      <c r="Z144" s="468"/>
      <c r="AA144" s="468"/>
      <c r="AB144" s="468"/>
      <c r="AC144" s="468"/>
      <c r="AD144" s="468"/>
      <c r="AE144" s="468"/>
    </row>
    <row r="145" spans="2:14" ht="12">
      <c r="B145" s="120"/>
      <c r="C145" s="65"/>
      <c r="D145" s="65"/>
      <c r="E145" s="65"/>
      <c r="F145" s="65"/>
      <c r="G145" s="65"/>
      <c r="H145" s="65"/>
      <c r="I145" s="100"/>
      <c r="J145" s="65"/>
      <c r="N145" s="126"/>
    </row>
    <row r="146" spans="1:65" s="2" customFormat="1" ht="16.5" customHeight="1">
      <c r="A146" s="468"/>
      <c r="B146" s="108"/>
      <c r="C146" s="310" t="s">
        <v>439</v>
      </c>
      <c r="D146" s="310" t="s">
        <v>14</v>
      </c>
      <c r="E146" s="504" t="s">
        <v>654</v>
      </c>
      <c r="F146" s="505" t="s">
        <v>655</v>
      </c>
      <c r="G146" s="324" t="s">
        <v>656</v>
      </c>
      <c r="H146" s="503">
        <v>593.6</v>
      </c>
      <c r="I146" s="313"/>
      <c r="J146" s="314">
        <f>ROUND(I146*H146,2)</f>
        <v>0</v>
      </c>
      <c r="K146" s="312" t="s">
        <v>657</v>
      </c>
      <c r="L146" s="469" t="s">
        <v>611</v>
      </c>
      <c r="M146" s="151" t="s">
        <v>658</v>
      </c>
      <c r="N146" s="168" t="s">
        <v>518</v>
      </c>
      <c r="O146" s="467"/>
      <c r="P146" s="1"/>
      <c r="Q146" s="1"/>
      <c r="R146" s="1"/>
      <c r="S146" s="1"/>
      <c r="T146" s="65"/>
      <c r="U146" s="65"/>
      <c r="V146" s="1"/>
      <c r="W146" s="468"/>
      <c r="X146" s="468"/>
      <c r="Y146" s="468"/>
      <c r="Z146" s="468"/>
      <c r="AA146" s="468"/>
      <c r="AB146" s="468"/>
      <c r="AC146" s="468"/>
      <c r="AD146" s="468"/>
      <c r="AE146" s="468"/>
      <c r="AR146" s="325" t="s">
        <v>228</v>
      </c>
      <c r="AT146" s="325" t="s">
        <v>14</v>
      </c>
      <c r="AU146" s="325" t="s">
        <v>219</v>
      </c>
      <c r="AY146" s="8" t="s">
        <v>220</v>
      </c>
      <c r="BE146" s="21">
        <f>IF(N146="základní",J146,0)</f>
        <v>0</v>
      </c>
      <c r="BF146" s="21">
        <f>IF(N146="snížená",J146,0)</f>
        <v>0</v>
      </c>
      <c r="BG146" s="21">
        <f>IF(N146="zákl. přenesená",J146,0)</f>
        <v>0</v>
      </c>
      <c r="BH146" s="21">
        <f>IF(N146="sníž. přenesená",J146,0)</f>
        <v>0</v>
      </c>
      <c r="BI146" s="21">
        <f>IF(N146="nulová",J146,0)</f>
        <v>0</v>
      </c>
      <c r="BJ146" s="8" t="s">
        <v>221</v>
      </c>
      <c r="BK146" s="21">
        <f>ROUND(I146*H146,2)</f>
        <v>0</v>
      </c>
      <c r="BL146" s="8" t="s">
        <v>228</v>
      </c>
      <c r="BM146" s="325" t="s">
        <v>65</v>
      </c>
    </row>
    <row r="147" spans="2:14" ht="12" thickBot="1">
      <c r="B147" s="122"/>
      <c r="C147" s="123"/>
      <c r="D147" s="123"/>
      <c r="E147" s="123"/>
      <c r="F147" s="123"/>
      <c r="G147" s="123"/>
      <c r="H147" s="123"/>
      <c r="I147" s="124"/>
      <c r="J147" s="123"/>
      <c r="K147" s="123"/>
      <c r="L147" s="123"/>
      <c r="M147" s="123"/>
      <c r="N147" s="125"/>
    </row>
  </sheetData>
  <mergeCells count="24">
    <mergeCell ref="E24:H24"/>
    <mergeCell ref="E54:H54"/>
    <mergeCell ref="E4:H4"/>
    <mergeCell ref="E6:H6"/>
    <mergeCell ref="E142:H142"/>
    <mergeCell ref="E96:H96"/>
    <mergeCell ref="E128:H128"/>
    <mergeCell ref="E52:H52"/>
    <mergeCell ref="E144:H144"/>
    <mergeCell ref="E112:H112"/>
    <mergeCell ref="E119:H119"/>
    <mergeCell ref="E121:H121"/>
    <mergeCell ref="E13:H13"/>
    <mergeCell ref="E15:H15"/>
    <mergeCell ref="E70:H70"/>
    <mergeCell ref="E72:H72"/>
    <mergeCell ref="E85:H85"/>
    <mergeCell ref="E87:H87"/>
    <mergeCell ref="E110:H110"/>
    <mergeCell ref="D22:G22"/>
    <mergeCell ref="E130:H130"/>
    <mergeCell ref="E38:H38"/>
    <mergeCell ref="E40:H40"/>
    <mergeCell ref="E94:H9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386"/>
      <c r="B4" s="106"/>
      <c r="C4" s="385"/>
      <c r="D4" s="385"/>
      <c r="E4" s="710" t="s">
        <v>43</v>
      </c>
      <c r="F4" s="710"/>
      <c r="G4" s="710"/>
      <c r="H4" s="710"/>
      <c r="I4" s="82"/>
      <c r="J4" s="385"/>
      <c r="K4" s="385"/>
      <c r="L4" s="51"/>
      <c r="M4" s="159"/>
      <c r="N4" s="118"/>
      <c r="S4" s="386"/>
      <c r="T4" s="385"/>
      <c r="U4" s="385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31" s="2" customFormat="1" ht="12" customHeight="1">
      <c r="A5" s="386"/>
      <c r="B5" s="106"/>
      <c r="C5" s="385"/>
      <c r="D5" s="83" t="s">
        <v>7</v>
      </c>
      <c r="E5" s="385"/>
      <c r="F5" s="385"/>
      <c r="G5" s="385"/>
      <c r="H5" s="385"/>
      <c r="I5" s="82"/>
      <c r="J5" s="385"/>
      <c r="K5" s="385"/>
      <c r="L5" s="51"/>
      <c r="M5" s="159"/>
      <c r="N5" s="118"/>
      <c r="S5" s="386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31" s="2" customFormat="1" ht="16.5" customHeight="1">
      <c r="A6" s="386"/>
      <c r="B6" s="106"/>
      <c r="C6" s="385"/>
      <c r="D6" s="385"/>
      <c r="E6" s="712" t="s">
        <v>44</v>
      </c>
      <c r="F6" s="711"/>
      <c r="G6" s="711"/>
      <c r="H6" s="711"/>
      <c r="I6" s="82"/>
      <c r="J6" s="385"/>
      <c r="K6" s="385"/>
      <c r="L6" s="51"/>
      <c r="M6" s="159"/>
      <c r="N6" s="118"/>
      <c r="S6" s="386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2:21" s="386" customFormat="1" ht="12">
      <c r="B7" s="106"/>
      <c r="C7" s="385"/>
      <c r="D7" s="385"/>
      <c r="E7" s="414"/>
      <c r="F7" s="385"/>
      <c r="G7" s="385"/>
      <c r="H7" s="385"/>
      <c r="I7" s="82"/>
      <c r="J7" s="385"/>
      <c r="K7" s="385"/>
      <c r="L7" s="385"/>
      <c r="M7" s="159"/>
      <c r="N7" s="118"/>
      <c r="O7" s="2"/>
      <c r="P7" s="2"/>
      <c r="Q7" s="2"/>
      <c r="R7" s="2"/>
      <c r="T7" s="385"/>
      <c r="U7" s="385"/>
    </row>
    <row r="8" spans="2:21" s="386" customFormat="1" ht="24">
      <c r="B8" s="106"/>
      <c r="C8" s="395" t="s">
        <v>514</v>
      </c>
      <c r="D8" s="395" t="s">
        <v>40</v>
      </c>
      <c r="E8" s="422" t="s">
        <v>515</v>
      </c>
      <c r="F8" s="421" t="s">
        <v>516</v>
      </c>
      <c r="G8" s="398" t="s">
        <v>19</v>
      </c>
      <c r="H8" s="399">
        <v>1827.075</v>
      </c>
      <c r="I8" s="400"/>
      <c r="J8" s="401">
        <f>ROUND(I8*H8,2)</f>
        <v>0</v>
      </c>
      <c r="K8" s="397" t="s">
        <v>16</v>
      </c>
      <c r="L8" s="327" t="s">
        <v>453</v>
      </c>
      <c r="M8" s="151" t="s">
        <v>517</v>
      </c>
      <c r="N8" s="168" t="s">
        <v>518</v>
      </c>
      <c r="O8" s="2"/>
      <c r="P8" s="2"/>
      <c r="Q8" s="2"/>
      <c r="R8" s="2"/>
      <c r="T8" s="385"/>
      <c r="U8" s="385"/>
    </row>
    <row r="9" spans="2:21" s="386" customFormat="1" ht="12">
      <c r="B9" s="317"/>
      <c r="C9" s="318"/>
      <c r="D9" s="318"/>
      <c r="E9" s="420"/>
      <c r="F9" s="318"/>
      <c r="G9" s="318"/>
      <c r="H9" s="318"/>
      <c r="I9" s="320"/>
      <c r="J9" s="318"/>
      <c r="K9" s="318"/>
      <c r="L9" s="318"/>
      <c r="M9" s="160"/>
      <c r="N9" s="155"/>
      <c r="O9" s="2"/>
      <c r="P9" s="2"/>
      <c r="Q9" s="2"/>
      <c r="R9" s="2"/>
      <c r="T9" s="385"/>
      <c r="U9" s="385"/>
    </row>
    <row r="10" spans="2:21" s="386" customFormat="1" ht="12">
      <c r="B10" s="106"/>
      <c r="C10" s="385"/>
      <c r="D10" s="385"/>
      <c r="E10" s="414"/>
      <c r="F10" s="385"/>
      <c r="G10" s="385"/>
      <c r="H10" s="385"/>
      <c r="I10" s="82"/>
      <c r="J10" s="385"/>
      <c r="K10" s="385"/>
      <c r="L10" s="385"/>
      <c r="M10" s="159"/>
      <c r="N10" s="118"/>
      <c r="O10" s="2"/>
      <c r="P10" s="2"/>
      <c r="Q10" s="2"/>
      <c r="R10" s="2"/>
      <c r="T10" s="385"/>
      <c r="U10" s="385"/>
    </row>
    <row r="11" spans="1:65" s="2" customFormat="1" ht="21.75" customHeight="1">
      <c r="A11" s="386"/>
      <c r="B11" s="108"/>
      <c r="C11" s="13" t="s">
        <v>502</v>
      </c>
      <c r="D11" s="13" t="s">
        <v>14</v>
      </c>
      <c r="E11" s="14" t="s">
        <v>486</v>
      </c>
      <c r="F11" s="15" t="s">
        <v>487</v>
      </c>
      <c r="G11" s="16" t="s">
        <v>24</v>
      </c>
      <c r="H11" s="337">
        <v>9.234</v>
      </c>
      <c r="I11" s="17"/>
      <c r="J11" s="18">
        <f>ROUND(I11*H11,2)</f>
        <v>0</v>
      </c>
      <c r="K11" s="15" t="s">
        <v>16</v>
      </c>
      <c r="L11" s="327" t="s">
        <v>453</v>
      </c>
      <c r="M11" s="151" t="s">
        <v>501</v>
      </c>
      <c r="N11" s="168" t="s">
        <v>193</v>
      </c>
      <c r="S11" s="386"/>
      <c r="T11" s="385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R11" s="20" t="s">
        <v>218</v>
      </c>
      <c r="AT11" s="20" t="s">
        <v>14</v>
      </c>
      <c r="AU11" s="20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20" t="s">
        <v>503</v>
      </c>
    </row>
    <row r="12" spans="2:51" s="5" customFormat="1" ht="22.5">
      <c r="B12" s="119"/>
      <c r="C12" s="67"/>
      <c r="D12" s="84" t="s">
        <v>18</v>
      </c>
      <c r="E12" s="127" t="s">
        <v>0</v>
      </c>
      <c r="F12" s="128" t="s">
        <v>45</v>
      </c>
      <c r="G12" s="67"/>
      <c r="H12" s="127" t="s">
        <v>0</v>
      </c>
      <c r="I12" s="129"/>
      <c r="J12" s="67"/>
      <c r="K12" s="67"/>
      <c r="L12" s="330" t="s">
        <v>453</v>
      </c>
      <c r="M12" s="80" t="s">
        <v>501</v>
      </c>
      <c r="N12" s="323"/>
      <c r="O12" s="2"/>
      <c r="P12" s="2"/>
      <c r="Q12" s="2"/>
      <c r="R12" s="2"/>
      <c r="S12" s="386"/>
      <c r="T12" s="385"/>
      <c r="U12" s="385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2:51" s="5" customFormat="1" ht="12">
      <c r="B13" s="119"/>
      <c r="C13" s="67"/>
      <c r="D13" s="84" t="s">
        <v>18</v>
      </c>
      <c r="E13" s="127" t="s">
        <v>0</v>
      </c>
      <c r="F13" s="128" t="s">
        <v>66</v>
      </c>
      <c r="G13" s="67"/>
      <c r="H13" s="127" t="s">
        <v>0</v>
      </c>
      <c r="I13" s="129"/>
      <c r="J13" s="67"/>
      <c r="K13" s="67"/>
      <c r="L13" s="330" t="s">
        <v>453</v>
      </c>
      <c r="M13" s="80" t="s">
        <v>501</v>
      </c>
      <c r="N13" s="118"/>
      <c r="O13" s="2"/>
      <c r="P13" s="2"/>
      <c r="Q13" s="2"/>
      <c r="R13" s="2"/>
      <c r="S13" s="386"/>
      <c r="T13" s="385"/>
      <c r="U13" s="385"/>
      <c r="AT13" s="24" t="s">
        <v>18</v>
      </c>
      <c r="AU13" s="24" t="s">
        <v>219</v>
      </c>
      <c r="AV13" s="5" t="s">
        <v>221</v>
      </c>
      <c r="AW13" s="5" t="s">
        <v>224</v>
      </c>
      <c r="AX13" s="5" t="s">
        <v>225</v>
      </c>
      <c r="AY13" s="24" t="s">
        <v>220</v>
      </c>
    </row>
    <row r="14" spans="2:51" s="5" customFormat="1" ht="12">
      <c r="B14" s="119"/>
      <c r="C14" s="67"/>
      <c r="D14" s="84" t="s">
        <v>18</v>
      </c>
      <c r="E14" s="127" t="s">
        <v>0</v>
      </c>
      <c r="F14" s="128" t="s">
        <v>46</v>
      </c>
      <c r="G14" s="67"/>
      <c r="H14" s="127" t="s">
        <v>0</v>
      </c>
      <c r="I14" s="129"/>
      <c r="J14" s="67"/>
      <c r="K14" s="67"/>
      <c r="L14" s="330" t="s">
        <v>453</v>
      </c>
      <c r="M14" s="80" t="s">
        <v>501</v>
      </c>
      <c r="N14" s="118"/>
      <c r="O14" s="2"/>
      <c r="P14" s="2"/>
      <c r="Q14" s="2"/>
      <c r="R14" s="2"/>
      <c r="S14" s="386"/>
      <c r="T14" s="385"/>
      <c r="U14" s="385"/>
      <c r="AT14" s="24" t="s">
        <v>18</v>
      </c>
      <c r="AU14" s="24" t="s">
        <v>219</v>
      </c>
      <c r="AV14" s="5" t="s">
        <v>221</v>
      </c>
      <c r="AW14" s="5" t="s">
        <v>224</v>
      </c>
      <c r="AX14" s="5" t="s">
        <v>225</v>
      </c>
      <c r="AY14" s="24" t="s">
        <v>220</v>
      </c>
    </row>
    <row r="15" spans="2:51" s="5" customFormat="1" ht="12">
      <c r="B15" s="119"/>
      <c r="C15" s="67"/>
      <c r="D15" s="84" t="s">
        <v>18</v>
      </c>
      <c r="E15" s="127" t="s">
        <v>0</v>
      </c>
      <c r="F15" s="128" t="s">
        <v>47</v>
      </c>
      <c r="G15" s="67"/>
      <c r="H15" s="127" t="s">
        <v>0</v>
      </c>
      <c r="I15" s="129"/>
      <c r="J15" s="67"/>
      <c r="K15" s="67"/>
      <c r="L15" s="330" t="s">
        <v>453</v>
      </c>
      <c r="M15" s="80" t="s">
        <v>501</v>
      </c>
      <c r="N15" s="118"/>
      <c r="O15" s="2"/>
      <c r="P15" s="2"/>
      <c r="Q15" s="2"/>
      <c r="R15" s="2"/>
      <c r="S15" s="386"/>
      <c r="T15" s="385"/>
      <c r="U15" s="385"/>
      <c r="AT15" s="24" t="s">
        <v>18</v>
      </c>
      <c r="AU15" s="24" t="s">
        <v>219</v>
      </c>
      <c r="AV15" s="5" t="s">
        <v>221</v>
      </c>
      <c r="AW15" s="5" t="s">
        <v>224</v>
      </c>
      <c r="AX15" s="5" t="s">
        <v>225</v>
      </c>
      <c r="AY15" s="24" t="s">
        <v>220</v>
      </c>
    </row>
    <row r="16" spans="2:51" s="5" customFormat="1" ht="12">
      <c r="B16" s="119"/>
      <c r="C16" s="67"/>
      <c r="D16" s="84" t="s">
        <v>18</v>
      </c>
      <c r="E16" s="127" t="s">
        <v>0</v>
      </c>
      <c r="F16" s="128" t="s">
        <v>67</v>
      </c>
      <c r="G16" s="67"/>
      <c r="H16" s="127" t="s">
        <v>0</v>
      </c>
      <c r="I16" s="129"/>
      <c r="J16" s="67"/>
      <c r="K16" s="67"/>
      <c r="L16" s="330" t="s">
        <v>453</v>
      </c>
      <c r="M16" s="80" t="s">
        <v>501</v>
      </c>
      <c r="N16" s="118"/>
      <c r="O16" s="2"/>
      <c r="P16" s="2"/>
      <c r="Q16" s="2"/>
      <c r="R16" s="2"/>
      <c r="S16" s="386"/>
      <c r="T16" s="385"/>
      <c r="U16" s="385"/>
      <c r="AT16" s="24" t="s">
        <v>18</v>
      </c>
      <c r="AU16" s="24" t="s">
        <v>219</v>
      </c>
      <c r="AV16" s="5" t="s">
        <v>221</v>
      </c>
      <c r="AW16" s="5" t="s">
        <v>224</v>
      </c>
      <c r="AX16" s="5" t="s">
        <v>225</v>
      </c>
      <c r="AY16" s="24" t="s">
        <v>220</v>
      </c>
    </row>
    <row r="17" spans="2:51" s="4" customFormat="1" ht="12">
      <c r="B17" s="109"/>
      <c r="C17" s="50"/>
      <c r="D17" s="84" t="s">
        <v>18</v>
      </c>
      <c r="E17" s="86" t="s">
        <v>0</v>
      </c>
      <c r="F17" s="87" t="s">
        <v>504</v>
      </c>
      <c r="G17" s="50"/>
      <c r="H17" s="88">
        <v>48.962</v>
      </c>
      <c r="I17" s="89"/>
      <c r="J17" s="50"/>
      <c r="K17" s="50"/>
      <c r="L17" s="330" t="s">
        <v>453</v>
      </c>
      <c r="M17" s="80" t="s">
        <v>501</v>
      </c>
      <c r="N17" s="118"/>
      <c r="O17" s="2"/>
      <c r="P17" s="2"/>
      <c r="Q17" s="2"/>
      <c r="R17" s="2"/>
      <c r="S17" s="386"/>
      <c r="T17" s="385"/>
      <c r="U17" s="385"/>
      <c r="AT17" s="22" t="s">
        <v>18</v>
      </c>
      <c r="AU17" s="22" t="s">
        <v>219</v>
      </c>
      <c r="AV17" s="4" t="s">
        <v>219</v>
      </c>
      <c r="AW17" s="4" t="s">
        <v>224</v>
      </c>
      <c r="AX17" s="4" t="s">
        <v>225</v>
      </c>
      <c r="AY17" s="22" t="s">
        <v>220</v>
      </c>
    </row>
    <row r="18" spans="2:51" s="4" customFormat="1" ht="12">
      <c r="B18" s="109"/>
      <c r="C18" s="50"/>
      <c r="D18" s="84" t="s">
        <v>18</v>
      </c>
      <c r="E18" s="86" t="s">
        <v>0</v>
      </c>
      <c r="F18" s="87" t="s">
        <v>505</v>
      </c>
      <c r="G18" s="50"/>
      <c r="H18" s="88">
        <v>10.472</v>
      </c>
      <c r="I18" s="89"/>
      <c r="J18" s="50"/>
      <c r="K18" s="50"/>
      <c r="L18" s="330" t="s">
        <v>453</v>
      </c>
      <c r="M18" s="80" t="s">
        <v>501</v>
      </c>
      <c r="N18" s="118"/>
      <c r="O18" s="2"/>
      <c r="P18" s="2"/>
      <c r="Q18" s="2"/>
      <c r="R18" s="2"/>
      <c r="S18" s="386"/>
      <c r="T18" s="385"/>
      <c r="U18" s="385"/>
      <c r="AT18" s="22" t="s">
        <v>18</v>
      </c>
      <c r="AU18" s="22" t="s">
        <v>219</v>
      </c>
      <c r="AV18" s="4" t="s">
        <v>219</v>
      </c>
      <c r="AW18" s="4" t="s">
        <v>224</v>
      </c>
      <c r="AX18" s="4" t="s">
        <v>225</v>
      </c>
      <c r="AY18" s="22" t="s">
        <v>220</v>
      </c>
    </row>
    <row r="19" spans="2:51" s="4" customFormat="1" ht="12">
      <c r="B19" s="109"/>
      <c r="C19" s="50"/>
      <c r="D19" s="84" t="s">
        <v>18</v>
      </c>
      <c r="E19" s="86" t="s">
        <v>0</v>
      </c>
      <c r="F19" s="87" t="s">
        <v>506</v>
      </c>
      <c r="G19" s="50"/>
      <c r="H19" s="88">
        <v>5.74</v>
      </c>
      <c r="I19" s="89"/>
      <c r="J19" s="50"/>
      <c r="K19" s="50"/>
      <c r="L19" s="330" t="s">
        <v>453</v>
      </c>
      <c r="M19" s="80" t="s">
        <v>501</v>
      </c>
      <c r="N19" s="118"/>
      <c r="O19" s="2"/>
      <c r="P19" s="2"/>
      <c r="Q19" s="2"/>
      <c r="R19" s="2"/>
      <c r="S19" s="386"/>
      <c r="T19" s="385"/>
      <c r="U19" s="385"/>
      <c r="AT19" s="22" t="s">
        <v>18</v>
      </c>
      <c r="AU19" s="22" t="s">
        <v>219</v>
      </c>
      <c r="AV19" s="4" t="s">
        <v>219</v>
      </c>
      <c r="AW19" s="4" t="s">
        <v>224</v>
      </c>
      <c r="AX19" s="4" t="s">
        <v>225</v>
      </c>
      <c r="AY19" s="22" t="s">
        <v>220</v>
      </c>
    </row>
    <row r="20" spans="2:51" s="4" customFormat="1" ht="12">
      <c r="B20" s="109"/>
      <c r="C20" s="50"/>
      <c r="D20" s="84" t="s">
        <v>18</v>
      </c>
      <c r="E20" s="86" t="s">
        <v>0</v>
      </c>
      <c r="F20" s="87" t="s">
        <v>507</v>
      </c>
      <c r="G20" s="50"/>
      <c r="H20" s="88">
        <v>8.91</v>
      </c>
      <c r="I20" s="89"/>
      <c r="J20" s="50"/>
      <c r="K20" s="50"/>
      <c r="L20" s="330" t="s">
        <v>453</v>
      </c>
      <c r="M20" s="80" t="s">
        <v>501</v>
      </c>
      <c r="N20" s="118"/>
      <c r="O20" s="2"/>
      <c r="P20" s="2"/>
      <c r="Q20" s="2"/>
      <c r="R20" s="2"/>
      <c r="S20" s="386"/>
      <c r="T20" s="385"/>
      <c r="U20" s="385"/>
      <c r="AT20" s="22" t="s">
        <v>18</v>
      </c>
      <c r="AU20" s="22" t="s">
        <v>219</v>
      </c>
      <c r="AV20" s="4" t="s">
        <v>219</v>
      </c>
      <c r="AW20" s="4" t="s">
        <v>224</v>
      </c>
      <c r="AX20" s="4" t="s">
        <v>225</v>
      </c>
      <c r="AY20" s="22" t="s">
        <v>220</v>
      </c>
    </row>
    <row r="21" spans="2:51" s="4" customFormat="1" ht="12">
      <c r="B21" s="109"/>
      <c r="C21" s="50"/>
      <c r="D21" s="84" t="s">
        <v>18</v>
      </c>
      <c r="E21" s="86" t="s">
        <v>0</v>
      </c>
      <c r="F21" s="87" t="s">
        <v>508</v>
      </c>
      <c r="G21" s="50"/>
      <c r="H21" s="88">
        <v>18.26</v>
      </c>
      <c r="I21" s="89"/>
      <c r="J21" s="50"/>
      <c r="K21" s="50"/>
      <c r="L21" s="330" t="s">
        <v>453</v>
      </c>
      <c r="M21" s="80" t="s">
        <v>501</v>
      </c>
      <c r="N21" s="118"/>
      <c r="O21" s="2"/>
      <c r="P21" s="2"/>
      <c r="Q21" s="2"/>
      <c r="R21" s="2"/>
      <c r="S21" s="386"/>
      <c r="T21" s="385"/>
      <c r="U21" s="385"/>
      <c r="AT21" s="22" t="s">
        <v>18</v>
      </c>
      <c r="AU21" s="22" t="s">
        <v>219</v>
      </c>
      <c r="AV21" s="4" t="s">
        <v>219</v>
      </c>
      <c r="AW21" s="4" t="s">
        <v>224</v>
      </c>
      <c r="AX21" s="4" t="s">
        <v>225</v>
      </c>
      <c r="AY21" s="22" t="s">
        <v>220</v>
      </c>
    </row>
    <row r="22" spans="2:51" s="7" customFormat="1" ht="12">
      <c r="B22" s="137"/>
      <c r="C22" s="69"/>
      <c r="D22" s="84" t="s">
        <v>18</v>
      </c>
      <c r="E22" s="416" t="s">
        <v>0</v>
      </c>
      <c r="F22" s="417" t="s">
        <v>26</v>
      </c>
      <c r="G22" s="69"/>
      <c r="H22" s="418">
        <v>92.34400000000001</v>
      </c>
      <c r="I22" s="419"/>
      <c r="J22" s="69"/>
      <c r="K22" s="69"/>
      <c r="L22" s="330" t="s">
        <v>453</v>
      </c>
      <c r="M22" s="80" t="s">
        <v>501</v>
      </c>
      <c r="N22" s="118"/>
      <c r="O22" s="2"/>
      <c r="P22" s="2"/>
      <c r="Q22" s="2"/>
      <c r="R22" s="2"/>
      <c r="S22" s="386"/>
      <c r="T22" s="385"/>
      <c r="U22" s="385"/>
      <c r="AT22" s="29" t="s">
        <v>18</v>
      </c>
      <c r="AU22" s="29" t="s">
        <v>219</v>
      </c>
      <c r="AV22" s="7" t="s">
        <v>250</v>
      </c>
      <c r="AW22" s="7" t="s">
        <v>224</v>
      </c>
      <c r="AX22" s="7" t="s">
        <v>221</v>
      </c>
      <c r="AY22" s="29" t="s">
        <v>220</v>
      </c>
    </row>
    <row r="23" spans="2:51" s="4" customFormat="1" ht="12">
      <c r="B23" s="109"/>
      <c r="C23" s="50"/>
      <c r="D23" s="84" t="s">
        <v>18</v>
      </c>
      <c r="E23" s="50"/>
      <c r="F23" s="348" t="s">
        <v>509</v>
      </c>
      <c r="G23" s="50"/>
      <c r="H23" s="350">
        <v>9.234</v>
      </c>
      <c r="I23" s="89"/>
      <c r="J23" s="50"/>
      <c r="K23" s="50"/>
      <c r="L23" s="330" t="s">
        <v>453</v>
      </c>
      <c r="M23" s="80" t="s">
        <v>501</v>
      </c>
      <c r="N23" s="118"/>
      <c r="O23" s="2"/>
      <c r="P23" s="2"/>
      <c r="Q23" s="2"/>
      <c r="R23" s="2"/>
      <c r="S23" s="386"/>
      <c r="T23" s="385"/>
      <c r="U23" s="385"/>
      <c r="AT23" s="22" t="s">
        <v>18</v>
      </c>
      <c r="AU23" s="22" t="s">
        <v>219</v>
      </c>
      <c r="AV23" s="4" t="s">
        <v>219</v>
      </c>
      <c r="AW23" s="4" t="s">
        <v>235</v>
      </c>
      <c r="AX23" s="4" t="s">
        <v>221</v>
      </c>
      <c r="AY23" s="22" t="s">
        <v>220</v>
      </c>
    </row>
    <row r="24" spans="1:65" s="2" customFormat="1" ht="16.5" customHeight="1">
      <c r="A24" s="386"/>
      <c r="B24" s="108"/>
      <c r="C24" s="31" t="s">
        <v>83</v>
      </c>
      <c r="D24" s="31" t="s">
        <v>40</v>
      </c>
      <c r="E24" s="32" t="s">
        <v>495</v>
      </c>
      <c r="F24" s="33" t="s">
        <v>496</v>
      </c>
      <c r="G24" s="34" t="s">
        <v>29</v>
      </c>
      <c r="H24" s="415">
        <v>18.469</v>
      </c>
      <c r="I24" s="36"/>
      <c r="J24" s="37">
        <f>ROUND(I24*H24,2)</f>
        <v>0</v>
      </c>
      <c r="K24" s="33" t="s">
        <v>16</v>
      </c>
      <c r="L24" s="327" t="s">
        <v>453</v>
      </c>
      <c r="M24" s="151" t="s">
        <v>501</v>
      </c>
      <c r="N24" s="168" t="s">
        <v>193</v>
      </c>
      <c r="S24" s="386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510</v>
      </c>
    </row>
    <row r="25" spans="2:51" s="4" customFormat="1" ht="12">
      <c r="B25" s="109"/>
      <c r="C25" s="50"/>
      <c r="D25" s="84" t="s">
        <v>18</v>
      </c>
      <c r="E25" s="50"/>
      <c r="F25" s="348" t="s">
        <v>511</v>
      </c>
      <c r="G25" s="50"/>
      <c r="H25" s="350">
        <v>18.469</v>
      </c>
      <c r="I25" s="89"/>
      <c r="J25" s="50"/>
      <c r="K25" s="50"/>
      <c r="L25" s="330" t="s">
        <v>453</v>
      </c>
      <c r="M25" s="80" t="s">
        <v>501</v>
      </c>
      <c r="N25" s="118"/>
      <c r="O25" s="2"/>
      <c r="P25" s="2"/>
      <c r="Q25" s="2"/>
      <c r="R25" s="2"/>
      <c r="S25" s="386"/>
      <c r="T25" s="385"/>
      <c r="U25" s="385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21.75" customHeight="1">
      <c r="A26" s="386"/>
      <c r="B26" s="108"/>
      <c r="C26" s="13" t="s">
        <v>84</v>
      </c>
      <c r="D26" s="13" t="s">
        <v>14</v>
      </c>
      <c r="E26" s="14" t="s">
        <v>85</v>
      </c>
      <c r="F26" s="15" t="s">
        <v>86</v>
      </c>
      <c r="G26" s="16" t="s">
        <v>29</v>
      </c>
      <c r="H26" s="337">
        <v>114.169</v>
      </c>
      <c r="I26" s="17"/>
      <c r="J26" s="18">
        <f>ROUND(I26*H26,2)</f>
        <v>0</v>
      </c>
      <c r="K26" s="15" t="s">
        <v>16</v>
      </c>
      <c r="L26" s="327" t="s">
        <v>453</v>
      </c>
      <c r="M26" s="151" t="s">
        <v>501</v>
      </c>
      <c r="N26" s="168" t="s">
        <v>193</v>
      </c>
      <c r="S26" s="386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R26" s="20" t="s">
        <v>218</v>
      </c>
      <c r="AT26" s="20" t="s">
        <v>14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512</v>
      </c>
    </row>
    <row r="27" spans="1:65" s="2" customFormat="1" ht="21.75" customHeight="1">
      <c r="A27" s="386"/>
      <c r="B27" s="108"/>
      <c r="C27" s="13" t="s">
        <v>87</v>
      </c>
      <c r="D27" s="13" t="s">
        <v>14</v>
      </c>
      <c r="E27" s="14" t="s">
        <v>88</v>
      </c>
      <c r="F27" s="15" t="s">
        <v>89</v>
      </c>
      <c r="G27" s="16" t="s">
        <v>29</v>
      </c>
      <c r="H27" s="337">
        <v>114.169</v>
      </c>
      <c r="I27" s="17"/>
      <c r="J27" s="18">
        <f>ROUND(I27*H27,2)</f>
        <v>0</v>
      </c>
      <c r="K27" s="15" t="s">
        <v>16</v>
      </c>
      <c r="L27" s="327" t="s">
        <v>453</v>
      </c>
      <c r="M27" s="151" t="s">
        <v>501</v>
      </c>
      <c r="N27" s="168" t="s">
        <v>193</v>
      </c>
      <c r="S27" s="386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R27" s="20" t="s">
        <v>218</v>
      </c>
      <c r="AT27" s="20" t="s">
        <v>14</v>
      </c>
      <c r="AU27" s="20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20" t="s">
        <v>513</v>
      </c>
    </row>
    <row r="28" spans="2:21" s="386" customFormat="1" ht="12">
      <c r="B28" s="317"/>
      <c r="C28" s="318"/>
      <c r="D28" s="318"/>
      <c r="E28" s="420"/>
      <c r="F28" s="318"/>
      <c r="G28" s="318"/>
      <c r="H28" s="318"/>
      <c r="I28" s="320"/>
      <c r="J28" s="318"/>
      <c r="K28" s="318"/>
      <c r="L28" s="318"/>
      <c r="M28" s="404"/>
      <c r="N28" s="406"/>
      <c r="T28" s="385"/>
      <c r="U28" s="385"/>
    </row>
    <row r="29" spans="2:21" s="386" customFormat="1" ht="12">
      <c r="B29" s="106"/>
      <c r="C29" s="385"/>
      <c r="D29" s="385"/>
      <c r="E29" s="414"/>
      <c r="F29" s="385"/>
      <c r="G29" s="385"/>
      <c r="H29" s="385"/>
      <c r="I29" s="82"/>
      <c r="J29" s="385"/>
      <c r="K29" s="385"/>
      <c r="L29" s="385"/>
      <c r="M29" s="80"/>
      <c r="N29" s="107"/>
      <c r="T29" s="385"/>
      <c r="U29" s="385"/>
    </row>
    <row r="30" spans="2:21" s="386" customFormat="1" ht="16.5" customHeight="1">
      <c r="B30" s="106"/>
      <c r="C30" s="423" t="s">
        <v>519</v>
      </c>
      <c r="D30" s="423" t="s">
        <v>14</v>
      </c>
      <c r="E30" s="424" t="s">
        <v>520</v>
      </c>
      <c r="F30" s="425" t="s">
        <v>521</v>
      </c>
      <c r="G30" s="426" t="s">
        <v>272</v>
      </c>
      <c r="H30" s="326">
        <v>1</v>
      </c>
      <c r="I30" s="313"/>
      <c r="J30" s="430">
        <f>ROUND(I30*H30,2)</f>
        <v>0</v>
      </c>
      <c r="K30" s="425" t="s">
        <v>0</v>
      </c>
      <c r="L30" s="327" t="s">
        <v>453</v>
      </c>
      <c r="M30" s="151" t="s">
        <v>523</v>
      </c>
      <c r="N30" s="168" t="s">
        <v>194</v>
      </c>
      <c r="T30" s="385"/>
      <c r="U30" s="385"/>
    </row>
    <row r="31" spans="2:21" s="386" customFormat="1" ht="39">
      <c r="B31" s="106"/>
      <c r="D31" s="427" t="s">
        <v>21</v>
      </c>
      <c r="E31" s="428"/>
      <c r="F31" s="429" t="s">
        <v>522</v>
      </c>
      <c r="I31" s="402"/>
      <c r="L31" s="385"/>
      <c r="M31" s="80"/>
      <c r="N31" s="107"/>
      <c r="T31" s="385"/>
      <c r="U31" s="385"/>
    </row>
    <row r="32" spans="2:21" s="386" customFormat="1" ht="12" thickBot="1">
      <c r="B32" s="106"/>
      <c r="C32" s="385"/>
      <c r="D32" s="385"/>
      <c r="E32" s="414"/>
      <c r="F32" s="385"/>
      <c r="G32" s="385"/>
      <c r="H32" s="385"/>
      <c r="I32" s="82"/>
      <c r="J32" s="385"/>
      <c r="K32" s="385"/>
      <c r="L32" s="385"/>
      <c r="M32" s="80"/>
      <c r="N32" s="107"/>
      <c r="T32" s="385"/>
      <c r="U32" s="385"/>
    </row>
    <row r="33" spans="2:14" ht="12.75">
      <c r="B33" s="101"/>
      <c r="C33" s="102" t="s">
        <v>5</v>
      </c>
      <c r="D33" s="103"/>
      <c r="E33" s="103"/>
      <c r="F33" s="103"/>
      <c r="G33" s="103"/>
      <c r="H33" s="103"/>
      <c r="I33" s="104"/>
      <c r="J33" s="103"/>
      <c r="K33" s="103"/>
      <c r="L33" s="103"/>
      <c r="M33" s="158"/>
      <c r="N33" s="105"/>
    </row>
    <row r="34" spans="1:31" s="2" customFormat="1" ht="21.75" customHeight="1">
      <c r="A34" s="386"/>
      <c r="B34" s="106"/>
      <c r="C34" s="385"/>
      <c r="D34" s="385"/>
      <c r="E34" s="710" t="s">
        <v>43</v>
      </c>
      <c r="F34" s="710"/>
      <c r="G34" s="710"/>
      <c r="H34" s="710"/>
      <c r="I34" s="82"/>
      <c r="J34" s="385"/>
      <c r="K34" s="385"/>
      <c r="L34" s="51"/>
      <c r="M34" s="159"/>
      <c r="N34" s="118"/>
      <c r="S34" s="386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</row>
    <row r="35" spans="1:31" s="2" customFormat="1" ht="12.75">
      <c r="A35" s="308"/>
      <c r="B35" s="106"/>
      <c r="C35" s="309"/>
      <c r="D35" s="83" t="s">
        <v>7</v>
      </c>
      <c r="E35" s="309"/>
      <c r="F35" s="309"/>
      <c r="G35" s="309"/>
      <c r="H35" s="309"/>
      <c r="I35" s="82"/>
      <c r="J35" s="309"/>
      <c r="K35" s="309"/>
      <c r="L35" s="51"/>
      <c r="M35" s="159"/>
      <c r="N35" s="118"/>
      <c r="S35" s="308"/>
      <c r="T35" s="309"/>
      <c r="U35" s="309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s="2" customFormat="1" ht="16.5" customHeight="1">
      <c r="A36" s="308"/>
      <c r="B36" s="106"/>
      <c r="C36" s="309"/>
      <c r="D36" s="309"/>
      <c r="E36" s="719" t="s">
        <v>438</v>
      </c>
      <c r="F36" s="711"/>
      <c r="G36" s="711"/>
      <c r="H36" s="711"/>
      <c r="I36" s="82"/>
      <c r="J36" s="309"/>
      <c r="K36" s="309"/>
      <c r="L36" s="51"/>
      <c r="M36" s="159"/>
      <c r="N36" s="118"/>
      <c r="S36" s="308"/>
      <c r="T36" s="309"/>
      <c r="U36" s="309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s="2" customFormat="1" ht="15">
      <c r="A37" s="322"/>
      <c r="B37" s="106"/>
      <c r="C37" s="321"/>
      <c r="D37" s="321"/>
      <c r="E37" s="338"/>
      <c r="F37" s="321"/>
      <c r="G37" s="321"/>
      <c r="H37" s="321"/>
      <c r="I37" s="82"/>
      <c r="J37" s="321"/>
      <c r="K37" s="321"/>
      <c r="L37" s="51"/>
      <c r="M37" s="159"/>
      <c r="N37" s="118"/>
      <c r="S37" s="322"/>
      <c r="T37" s="321"/>
      <c r="U37" s="321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1:65" s="2" customFormat="1" ht="24">
      <c r="A38" s="308"/>
      <c r="B38" s="208"/>
      <c r="C38" s="169" t="s">
        <v>207</v>
      </c>
      <c r="D38" s="169" t="s">
        <v>14</v>
      </c>
      <c r="E38" s="170" t="s">
        <v>447</v>
      </c>
      <c r="F38" s="171" t="s">
        <v>448</v>
      </c>
      <c r="G38" s="172" t="s">
        <v>19</v>
      </c>
      <c r="H38" s="173">
        <v>166.4</v>
      </c>
      <c r="I38" s="174"/>
      <c r="J38" s="175">
        <f>ROUND(I38*H38,2)</f>
        <v>0</v>
      </c>
      <c r="K38" s="171" t="s">
        <v>16</v>
      </c>
      <c r="L38" s="327" t="s">
        <v>453</v>
      </c>
      <c r="M38" s="151" t="s">
        <v>484</v>
      </c>
      <c r="N38" s="168" t="s">
        <v>206</v>
      </c>
      <c r="S38" s="308"/>
      <c r="T38" s="309"/>
      <c r="U38" s="309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R38" s="185" t="s">
        <v>228</v>
      </c>
      <c r="AT38" s="185" t="s">
        <v>14</v>
      </c>
      <c r="AU38" s="185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228</v>
      </c>
      <c r="BM38" s="185" t="s">
        <v>449</v>
      </c>
    </row>
    <row r="39" spans="1:65" s="2" customFormat="1" ht="21.75" customHeight="1">
      <c r="A39" s="308"/>
      <c r="B39" s="207"/>
      <c r="C39" s="333" t="s">
        <v>39</v>
      </c>
      <c r="D39" s="333" t="s">
        <v>14</v>
      </c>
      <c r="E39" s="334" t="s">
        <v>454</v>
      </c>
      <c r="F39" s="335" t="s">
        <v>483</v>
      </c>
      <c r="G39" s="336" t="s">
        <v>19</v>
      </c>
      <c r="H39" s="337">
        <v>166.4</v>
      </c>
      <c r="I39" s="17"/>
      <c r="J39" s="332">
        <f>ROUND(I39*H39,2)</f>
        <v>0</v>
      </c>
      <c r="K39" s="331" t="s">
        <v>16</v>
      </c>
      <c r="L39" s="327" t="s">
        <v>453</v>
      </c>
      <c r="M39" s="151" t="s">
        <v>484</v>
      </c>
      <c r="N39" s="168" t="s">
        <v>194</v>
      </c>
      <c r="S39" s="308"/>
      <c r="T39" s="309"/>
      <c r="U39" s="309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R39" s="20" t="s">
        <v>228</v>
      </c>
      <c r="AT39" s="20" t="s">
        <v>14</v>
      </c>
      <c r="AU39" s="20" t="s">
        <v>219</v>
      </c>
      <c r="AY39" s="8" t="s">
        <v>220</v>
      </c>
      <c r="BE39" s="21">
        <f>IF(N39="základní",J39,0)</f>
        <v>0</v>
      </c>
      <c r="BF39" s="21">
        <f>IF(N39="snížená",J39,0)</f>
        <v>0</v>
      </c>
      <c r="BG39" s="21">
        <f>IF(N39="zákl. přenesená",J39,0)</f>
        <v>0</v>
      </c>
      <c r="BH39" s="21">
        <f>IF(N39="sníž. přenesená",J39,0)</f>
        <v>0</v>
      </c>
      <c r="BI39" s="21">
        <f>IF(N39="nulová",J39,0)</f>
        <v>0</v>
      </c>
      <c r="BJ39" s="8" t="s">
        <v>221</v>
      </c>
      <c r="BK39" s="21">
        <f>ROUND(I39*H39,2)</f>
        <v>0</v>
      </c>
      <c r="BL39" s="8" t="s">
        <v>228</v>
      </c>
      <c r="BM39" s="20" t="s">
        <v>449</v>
      </c>
    </row>
    <row r="40" spans="2:51" s="5" customFormat="1" ht="39">
      <c r="B40" s="339"/>
      <c r="C40" s="309"/>
      <c r="D40" s="340" t="s">
        <v>17</v>
      </c>
      <c r="E40" s="341"/>
      <c r="F40" s="342" t="s">
        <v>455</v>
      </c>
      <c r="G40" s="341"/>
      <c r="H40" s="341"/>
      <c r="I40" s="129"/>
      <c r="J40" s="328"/>
      <c r="K40" s="328"/>
      <c r="L40" s="330" t="s">
        <v>453</v>
      </c>
      <c r="M40" s="80" t="s">
        <v>484</v>
      </c>
      <c r="N40" s="323"/>
      <c r="O40" s="2"/>
      <c r="P40" s="2"/>
      <c r="Q40" s="2"/>
      <c r="R40" s="2"/>
      <c r="S40" s="308"/>
      <c r="T40" s="309"/>
      <c r="U40" s="309"/>
      <c r="AT40" s="24" t="s">
        <v>18</v>
      </c>
      <c r="AU40" s="24" t="s">
        <v>219</v>
      </c>
      <c r="AV40" s="5" t="s">
        <v>221</v>
      </c>
      <c r="AW40" s="5" t="s">
        <v>224</v>
      </c>
      <c r="AX40" s="5" t="s">
        <v>225</v>
      </c>
      <c r="AY40" s="24" t="s">
        <v>220</v>
      </c>
    </row>
    <row r="41" spans="2:51" s="5" customFormat="1" ht="19.5">
      <c r="B41" s="339"/>
      <c r="C41" s="309"/>
      <c r="D41" s="340" t="s">
        <v>21</v>
      </c>
      <c r="E41" s="341"/>
      <c r="F41" s="342" t="s">
        <v>456</v>
      </c>
      <c r="G41" s="341"/>
      <c r="H41" s="341"/>
      <c r="I41" s="129"/>
      <c r="J41" s="328"/>
      <c r="K41" s="328"/>
      <c r="L41" s="330" t="s">
        <v>453</v>
      </c>
      <c r="M41" s="80" t="s">
        <v>484</v>
      </c>
      <c r="N41" s="323"/>
      <c r="O41" s="2"/>
      <c r="P41" s="2"/>
      <c r="Q41" s="2"/>
      <c r="R41" s="2"/>
      <c r="S41" s="308"/>
      <c r="T41" s="309"/>
      <c r="U41" s="309"/>
      <c r="AT41" s="24"/>
      <c r="AU41" s="24"/>
      <c r="AY41" s="24"/>
    </row>
    <row r="42" spans="2:51" s="5" customFormat="1" ht="22.5">
      <c r="B42" s="339"/>
      <c r="C42" s="67"/>
      <c r="D42" s="340" t="s">
        <v>18</v>
      </c>
      <c r="E42" s="343" t="s">
        <v>0</v>
      </c>
      <c r="F42" s="344" t="s">
        <v>450</v>
      </c>
      <c r="G42" s="345"/>
      <c r="H42" s="343" t="s">
        <v>0</v>
      </c>
      <c r="I42" s="129"/>
      <c r="J42" s="328"/>
      <c r="K42" s="328"/>
      <c r="L42" s="330" t="s">
        <v>453</v>
      </c>
      <c r="M42" s="80" t="s">
        <v>484</v>
      </c>
      <c r="N42" s="323"/>
      <c r="O42" s="2"/>
      <c r="P42" s="2"/>
      <c r="Q42" s="2"/>
      <c r="R42" s="2"/>
      <c r="S42" s="308"/>
      <c r="T42" s="309"/>
      <c r="U42" s="309"/>
      <c r="AT42" s="24"/>
      <c r="AU42" s="24"/>
      <c r="AY42" s="24"/>
    </row>
    <row r="43" spans="2:51" s="5" customFormat="1" ht="22.5">
      <c r="B43" s="339"/>
      <c r="C43" s="67"/>
      <c r="D43" s="340" t="s">
        <v>18</v>
      </c>
      <c r="E43" s="343" t="s">
        <v>0</v>
      </c>
      <c r="F43" s="344" t="s">
        <v>451</v>
      </c>
      <c r="G43" s="345"/>
      <c r="H43" s="343" t="s">
        <v>0</v>
      </c>
      <c r="I43" s="129"/>
      <c r="J43" s="328"/>
      <c r="K43" s="328"/>
      <c r="L43" s="330" t="s">
        <v>453</v>
      </c>
      <c r="M43" s="80" t="s">
        <v>484</v>
      </c>
      <c r="N43" s="323"/>
      <c r="O43" s="2"/>
      <c r="P43" s="2"/>
      <c r="Q43" s="2"/>
      <c r="R43" s="2"/>
      <c r="S43" s="308"/>
      <c r="T43" s="309"/>
      <c r="U43" s="309"/>
      <c r="AT43" s="24" t="s">
        <v>18</v>
      </c>
      <c r="AU43" s="24" t="s">
        <v>219</v>
      </c>
      <c r="AV43" s="5" t="s">
        <v>221</v>
      </c>
      <c r="AW43" s="5" t="s">
        <v>224</v>
      </c>
      <c r="AX43" s="5" t="s">
        <v>225</v>
      </c>
      <c r="AY43" s="24" t="s">
        <v>220</v>
      </c>
    </row>
    <row r="44" spans="2:51" s="5" customFormat="1" ht="12">
      <c r="B44" s="339"/>
      <c r="C44" s="67"/>
      <c r="D44" s="340" t="s">
        <v>18</v>
      </c>
      <c r="E44" s="343" t="s">
        <v>0</v>
      </c>
      <c r="F44" s="344" t="s">
        <v>47</v>
      </c>
      <c r="G44" s="345"/>
      <c r="H44" s="343" t="s">
        <v>0</v>
      </c>
      <c r="I44" s="129"/>
      <c r="J44" s="328"/>
      <c r="K44" s="328"/>
      <c r="L44" s="330" t="s">
        <v>453</v>
      </c>
      <c r="M44" s="80" t="s">
        <v>484</v>
      </c>
      <c r="N44" s="323"/>
      <c r="O44" s="2"/>
      <c r="P44" s="2"/>
      <c r="Q44" s="2"/>
      <c r="R44" s="2"/>
      <c r="S44" s="308"/>
      <c r="T44" s="309"/>
      <c r="U44" s="309"/>
      <c r="AT44" s="24" t="s">
        <v>18</v>
      </c>
      <c r="AU44" s="24" t="s">
        <v>219</v>
      </c>
      <c r="AV44" s="5" t="s">
        <v>221</v>
      </c>
      <c r="AW44" s="5" t="s">
        <v>224</v>
      </c>
      <c r="AX44" s="5" t="s">
        <v>225</v>
      </c>
      <c r="AY44" s="24" t="s">
        <v>220</v>
      </c>
    </row>
    <row r="45" spans="2:51" s="5" customFormat="1" ht="12">
      <c r="B45" s="339"/>
      <c r="C45" s="67"/>
      <c r="D45" s="340" t="s">
        <v>18</v>
      </c>
      <c r="E45" s="343" t="s">
        <v>0</v>
      </c>
      <c r="F45" s="344" t="s">
        <v>457</v>
      </c>
      <c r="G45" s="345"/>
      <c r="H45" s="343" t="s">
        <v>0</v>
      </c>
      <c r="I45" s="129"/>
      <c r="J45" s="328"/>
      <c r="K45" s="328"/>
      <c r="L45" s="330" t="s">
        <v>453</v>
      </c>
      <c r="M45" s="80" t="s">
        <v>484</v>
      </c>
      <c r="N45" s="323"/>
      <c r="O45" s="2"/>
      <c r="P45" s="2"/>
      <c r="Q45" s="2"/>
      <c r="R45" s="2"/>
      <c r="S45" s="308"/>
      <c r="T45" s="309"/>
      <c r="U45" s="309"/>
      <c r="AT45" s="24" t="s">
        <v>18</v>
      </c>
      <c r="AU45" s="24" t="s">
        <v>219</v>
      </c>
      <c r="AV45" s="5" t="s">
        <v>221</v>
      </c>
      <c r="AW45" s="5" t="s">
        <v>224</v>
      </c>
      <c r="AX45" s="5" t="s">
        <v>225</v>
      </c>
      <c r="AY45" s="24" t="s">
        <v>220</v>
      </c>
    </row>
    <row r="46" spans="2:51" s="4" customFormat="1" ht="12">
      <c r="B46" s="346"/>
      <c r="C46" s="50"/>
      <c r="D46" s="340" t="s">
        <v>18</v>
      </c>
      <c r="E46" s="347" t="s">
        <v>0</v>
      </c>
      <c r="F46" s="348" t="s">
        <v>452</v>
      </c>
      <c r="G46" s="349"/>
      <c r="H46" s="350">
        <v>166.4</v>
      </c>
      <c r="I46" s="89"/>
      <c r="J46" s="329"/>
      <c r="K46" s="328"/>
      <c r="L46" s="330" t="s">
        <v>453</v>
      </c>
      <c r="M46" s="80" t="s">
        <v>484</v>
      </c>
      <c r="N46" s="323"/>
      <c r="O46" s="2"/>
      <c r="P46" s="2"/>
      <c r="Q46" s="2"/>
      <c r="R46" s="2"/>
      <c r="S46" s="308"/>
      <c r="T46" s="309"/>
      <c r="U46" s="309"/>
      <c r="AT46" s="22" t="s">
        <v>18</v>
      </c>
      <c r="AU46" s="22" t="s">
        <v>219</v>
      </c>
      <c r="AV46" s="4" t="s">
        <v>219</v>
      </c>
      <c r="AW46" s="4" t="s">
        <v>224</v>
      </c>
      <c r="AX46" s="4" t="s">
        <v>221</v>
      </c>
      <c r="AY46" s="22" t="s">
        <v>220</v>
      </c>
    </row>
    <row r="47" spans="1:65" s="2" customFormat="1" ht="21.75" customHeight="1">
      <c r="A47" s="308"/>
      <c r="B47" s="108"/>
      <c r="C47" s="310" t="s">
        <v>439</v>
      </c>
      <c r="D47" s="310" t="s">
        <v>14</v>
      </c>
      <c r="E47" s="311" t="s">
        <v>440</v>
      </c>
      <c r="F47" s="312" t="s">
        <v>441</v>
      </c>
      <c r="G47" s="324" t="s">
        <v>29</v>
      </c>
      <c r="H47" s="326">
        <v>690.671</v>
      </c>
      <c r="I47" s="313"/>
      <c r="J47" s="314">
        <f>ROUND(I47*H47,2)</f>
        <v>0</v>
      </c>
      <c r="K47" s="312" t="s">
        <v>16</v>
      </c>
      <c r="L47" s="327" t="s">
        <v>453</v>
      </c>
      <c r="M47" s="151" t="s">
        <v>484</v>
      </c>
      <c r="N47" s="168" t="s">
        <v>193</v>
      </c>
      <c r="S47" s="308"/>
      <c r="T47" s="309"/>
      <c r="U47" s="309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R47" s="325" t="s">
        <v>228</v>
      </c>
      <c r="AT47" s="325" t="s">
        <v>14</v>
      </c>
      <c r="AU47" s="325" t="s">
        <v>219</v>
      </c>
      <c r="AY47" s="8" t="s">
        <v>220</v>
      </c>
      <c r="BE47" s="21">
        <f>IF(N47="základní",J47,0)</f>
        <v>0</v>
      </c>
      <c r="BF47" s="21">
        <f>IF(N47="snížená",J47,0)</f>
        <v>0</v>
      </c>
      <c r="BG47" s="21">
        <f>IF(N47="zákl. přenesená",J47,0)</f>
        <v>0</v>
      </c>
      <c r="BH47" s="21">
        <f>IF(N47="sníž. přenesená",J47,0)</f>
        <v>0</v>
      </c>
      <c r="BI47" s="21">
        <f>IF(N47="nulová",J47,0)</f>
        <v>0</v>
      </c>
      <c r="BJ47" s="8" t="s">
        <v>221</v>
      </c>
      <c r="BK47" s="21">
        <f>ROUND(I47*H47,2)</f>
        <v>0</v>
      </c>
      <c r="BL47" s="8" t="s">
        <v>228</v>
      </c>
      <c r="BM47" s="325" t="s">
        <v>442</v>
      </c>
    </row>
    <row r="48" spans="1:65" s="2" customFormat="1" ht="21.75" customHeight="1">
      <c r="A48" s="308"/>
      <c r="B48" s="108"/>
      <c r="C48" s="310" t="s">
        <v>443</v>
      </c>
      <c r="D48" s="310" t="s">
        <v>14</v>
      </c>
      <c r="E48" s="311" t="s">
        <v>444</v>
      </c>
      <c r="F48" s="312" t="s">
        <v>445</v>
      </c>
      <c r="G48" s="324" t="s">
        <v>29</v>
      </c>
      <c r="H48" s="326">
        <v>690.671</v>
      </c>
      <c r="I48" s="313"/>
      <c r="J48" s="314">
        <f>ROUND(I48*H48,2)</f>
        <v>0</v>
      </c>
      <c r="K48" s="312" t="s">
        <v>16</v>
      </c>
      <c r="L48" s="327" t="s">
        <v>453</v>
      </c>
      <c r="M48" s="151" t="s">
        <v>484</v>
      </c>
      <c r="N48" s="168" t="s">
        <v>193</v>
      </c>
      <c r="S48" s="308"/>
      <c r="T48" s="309"/>
      <c r="U48" s="309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R48" s="325" t="s">
        <v>228</v>
      </c>
      <c r="AT48" s="325" t="s">
        <v>14</v>
      </c>
      <c r="AU48" s="325" t="s">
        <v>219</v>
      </c>
      <c r="AY48" s="8" t="s">
        <v>220</v>
      </c>
      <c r="BE48" s="21">
        <f>IF(N48="základní",J48,0)</f>
        <v>0</v>
      </c>
      <c r="BF48" s="21">
        <f>IF(N48="snížená",J48,0)</f>
        <v>0</v>
      </c>
      <c r="BG48" s="21">
        <f>IF(N48="zákl. přenesená",J48,0)</f>
        <v>0</v>
      </c>
      <c r="BH48" s="21">
        <f>IF(N48="sníž. přenesená",J48,0)</f>
        <v>0</v>
      </c>
      <c r="BI48" s="21">
        <f>IF(N48="nulová",J48,0)</f>
        <v>0</v>
      </c>
      <c r="BJ48" s="8" t="s">
        <v>221</v>
      </c>
      <c r="BK48" s="21">
        <f>ROUND(I48*H48,2)</f>
        <v>0</v>
      </c>
      <c r="BL48" s="8" t="s">
        <v>228</v>
      </c>
      <c r="BM48" s="325" t="s">
        <v>446</v>
      </c>
    </row>
    <row r="49" spans="1:31" s="2" customFormat="1" ht="13.5" thickBot="1">
      <c r="A49" s="308"/>
      <c r="B49" s="111"/>
      <c r="C49" s="112"/>
      <c r="D49" s="112"/>
      <c r="E49" s="351"/>
      <c r="F49" s="351"/>
      <c r="G49" s="351"/>
      <c r="H49" s="351"/>
      <c r="I49" s="113"/>
      <c r="J49" s="112"/>
      <c r="K49" s="112"/>
      <c r="L49" s="352"/>
      <c r="M49" s="157"/>
      <c r="N49" s="353"/>
      <c r="S49" s="308"/>
      <c r="T49" s="309"/>
      <c r="U49" s="309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2:21" ht="12" customHeight="1">
      <c r="B50" s="101"/>
      <c r="C50" s="103"/>
      <c r="D50" s="364" t="s">
        <v>5</v>
      </c>
      <c r="E50" s="103"/>
      <c r="F50" s="103"/>
      <c r="G50" s="103"/>
      <c r="H50" s="103"/>
      <c r="I50" s="104"/>
      <c r="J50" s="103"/>
      <c r="K50" s="293"/>
      <c r="L50" s="365"/>
      <c r="M50" s="387"/>
      <c r="N50" s="294"/>
      <c r="T50" s="1"/>
      <c r="U50" s="1"/>
    </row>
    <row r="51" spans="1:31" s="2" customFormat="1" ht="16.5" customHeight="1">
      <c r="A51" s="390"/>
      <c r="B51" s="106"/>
      <c r="C51" s="389"/>
      <c r="D51" s="389"/>
      <c r="E51" s="718" t="s">
        <v>114</v>
      </c>
      <c r="F51" s="711"/>
      <c r="G51" s="711"/>
      <c r="H51" s="711"/>
      <c r="I51" s="82"/>
      <c r="J51" s="389"/>
      <c r="K51" s="389"/>
      <c r="L51" s="51"/>
      <c r="M51" s="80"/>
      <c r="N51" s="118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</row>
    <row r="52" spans="1:31" s="2" customFormat="1" ht="12" customHeight="1">
      <c r="A52" s="390"/>
      <c r="B52" s="106"/>
      <c r="C52" s="389"/>
      <c r="D52" s="366" t="s">
        <v>7</v>
      </c>
      <c r="E52" s="389"/>
      <c r="F52" s="389"/>
      <c r="G52" s="389"/>
      <c r="H52" s="389"/>
      <c r="I52" s="82"/>
      <c r="J52" s="389"/>
      <c r="K52" s="389"/>
      <c r="L52" s="51"/>
      <c r="M52" s="80"/>
      <c r="N52" s="118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</row>
    <row r="53" spans="1:31" s="2" customFormat="1" ht="16.5" customHeight="1">
      <c r="A53" s="390"/>
      <c r="B53" s="106"/>
      <c r="C53" s="389"/>
      <c r="D53" s="389"/>
      <c r="E53" s="719" t="s">
        <v>115</v>
      </c>
      <c r="F53" s="711"/>
      <c r="G53" s="711"/>
      <c r="H53" s="711"/>
      <c r="I53" s="82"/>
      <c r="J53" s="389"/>
      <c r="K53" s="389"/>
      <c r="L53" s="51"/>
      <c r="M53" s="80"/>
      <c r="N53" s="118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</row>
    <row r="54" spans="1:31" s="2" customFormat="1" ht="12.75">
      <c r="A54" s="390"/>
      <c r="B54" s="106"/>
      <c r="C54" s="389"/>
      <c r="D54" s="389"/>
      <c r="E54" s="388"/>
      <c r="F54" s="388"/>
      <c r="G54" s="388"/>
      <c r="H54" s="388"/>
      <c r="I54" s="82"/>
      <c r="J54" s="389"/>
      <c r="K54" s="389"/>
      <c r="L54" s="51"/>
      <c r="M54" s="80"/>
      <c r="N54" s="118"/>
      <c r="S54" s="390"/>
      <c r="T54" s="389"/>
      <c r="U54" s="389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</row>
    <row r="55" spans="1:31" s="2" customFormat="1" ht="24">
      <c r="A55" s="390"/>
      <c r="B55" s="106"/>
      <c r="C55" s="395" t="s">
        <v>42</v>
      </c>
      <c r="D55" s="395" t="s">
        <v>40</v>
      </c>
      <c r="E55" s="422" t="s">
        <v>515</v>
      </c>
      <c r="F55" s="421" t="s">
        <v>516</v>
      </c>
      <c r="G55" s="398" t="s">
        <v>19</v>
      </c>
      <c r="H55" s="399">
        <v>12540.759</v>
      </c>
      <c r="I55" s="400"/>
      <c r="J55" s="401">
        <f>ROUND(I55*H55,2)</f>
        <v>0</v>
      </c>
      <c r="K55" s="397" t="s">
        <v>16</v>
      </c>
      <c r="L55" s="327" t="s">
        <v>453</v>
      </c>
      <c r="M55" s="151" t="s">
        <v>517</v>
      </c>
      <c r="N55" s="168" t="s">
        <v>518</v>
      </c>
      <c r="S55" s="390"/>
      <c r="T55" s="389"/>
      <c r="U55" s="389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</row>
    <row r="56" spans="2:21" s="390" customFormat="1" ht="12">
      <c r="B56" s="317"/>
      <c r="C56" s="318"/>
      <c r="D56" s="318"/>
      <c r="E56" s="420"/>
      <c r="F56" s="420"/>
      <c r="G56" s="420"/>
      <c r="H56" s="420"/>
      <c r="I56" s="320"/>
      <c r="J56" s="318"/>
      <c r="K56" s="318"/>
      <c r="L56" s="318"/>
      <c r="M56" s="404"/>
      <c r="N56" s="406"/>
      <c r="T56" s="389"/>
      <c r="U56" s="389"/>
    </row>
    <row r="57" spans="2:21" s="390" customFormat="1" ht="12">
      <c r="B57" s="106"/>
      <c r="C57" s="389"/>
      <c r="D57" s="389"/>
      <c r="E57" s="414"/>
      <c r="F57" s="414"/>
      <c r="G57" s="414"/>
      <c r="H57" s="414"/>
      <c r="I57" s="82"/>
      <c r="J57" s="389"/>
      <c r="K57" s="389"/>
      <c r="L57" s="389"/>
      <c r="M57" s="80"/>
      <c r="N57" s="107"/>
      <c r="T57" s="389"/>
      <c r="U57" s="389"/>
    </row>
    <row r="58" spans="1:65" s="2" customFormat="1" ht="21.75" customHeight="1">
      <c r="A58" s="390"/>
      <c r="B58" s="108"/>
      <c r="C58" s="13" t="s">
        <v>301</v>
      </c>
      <c r="D58" s="13" t="s">
        <v>14</v>
      </c>
      <c r="E58" s="14" t="s">
        <v>486</v>
      </c>
      <c r="F58" s="15" t="s">
        <v>487</v>
      </c>
      <c r="G58" s="16" t="s">
        <v>24</v>
      </c>
      <c r="H58" s="337">
        <v>53.39</v>
      </c>
      <c r="I58" s="17"/>
      <c r="J58" s="18">
        <f>ROUND(I58*H58,2)</f>
        <v>0</v>
      </c>
      <c r="K58" s="15" t="s">
        <v>16</v>
      </c>
      <c r="L58" s="327" t="s">
        <v>453</v>
      </c>
      <c r="M58" s="151" t="s">
        <v>501</v>
      </c>
      <c r="N58" s="168" t="s">
        <v>193</v>
      </c>
      <c r="S58" s="390"/>
      <c r="T58" s="389"/>
      <c r="U58" s="389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R58" s="20" t="s">
        <v>218</v>
      </c>
      <c r="AT58" s="20" t="s">
        <v>14</v>
      </c>
      <c r="AU58" s="20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20" t="s">
        <v>524</v>
      </c>
    </row>
    <row r="59" spans="2:51" s="5" customFormat="1" ht="12">
      <c r="B59" s="119"/>
      <c r="C59" s="67"/>
      <c r="D59" s="84" t="s">
        <v>18</v>
      </c>
      <c r="E59" s="127" t="s">
        <v>0</v>
      </c>
      <c r="F59" s="128" t="s">
        <v>124</v>
      </c>
      <c r="G59" s="67"/>
      <c r="H59" s="127" t="s">
        <v>0</v>
      </c>
      <c r="I59" s="129"/>
      <c r="J59" s="67"/>
      <c r="K59" s="67"/>
      <c r="L59" s="51"/>
      <c r="M59" s="80"/>
      <c r="N59" s="118"/>
      <c r="O59" s="2"/>
      <c r="P59" s="2"/>
      <c r="Q59" s="2"/>
      <c r="R59" s="2"/>
      <c r="S59" s="390"/>
      <c r="T59" s="389"/>
      <c r="U59" s="389"/>
      <c r="AT59" s="24" t="s">
        <v>18</v>
      </c>
      <c r="AU59" s="24" t="s">
        <v>219</v>
      </c>
      <c r="AV59" s="5" t="s">
        <v>221</v>
      </c>
      <c r="AW59" s="5" t="s">
        <v>224</v>
      </c>
      <c r="AX59" s="5" t="s">
        <v>225</v>
      </c>
      <c r="AY59" s="24" t="s">
        <v>220</v>
      </c>
    </row>
    <row r="60" spans="2:51" s="5" customFormat="1" ht="22.5">
      <c r="B60" s="119"/>
      <c r="C60" s="67"/>
      <c r="D60" s="84" t="s">
        <v>18</v>
      </c>
      <c r="E60" s="127" t="s">
        <v>0</v>
      </c>
      <c r="F60" s="128" t="s">
        <v>116</v>
      </c>
      <c r="G60" s="67"/>
      <c r="H60" s="127" t="s">
        <v>0</v>
      </c>
      <c r="I60" s="129"/>
      <c r="J60" s="67"/>
      <c r="K60" s="67"/>
      <c r="L60" s="51"/>
      <c r="M60" s="80"/>
      <c r="N60" s="118"/>
      <c r="O60" s="2"/>
      <c r="P60" s="2"/>
      <c r="Q60" s="2"/>
      <c r="R60" s="2"/>
      <c r="S60" s="390"/>
      <c r="T60" s="389"/>
      <c r="U60" s="389"/>
      <c r="AT60" s="24" t="s">
        <v>18</v>
      </c>
      <c r="AU60" s="24" t="s">
        <v>219</v>
      </c>
      <c r="AV60" s="5" t="s">
        <v>221</v>
      </c>
      <c r="AW60" s="5" t="s">
        <v>224</v>
      </c>
      <c r="AX60" s="5" t="s">
        <v>225</v>
      </c>
      <c r="AY60" s="24" t="s">
        <v>220</v>
      </c>
    </row>
    <row r="61" spans="2:51" s="5" customFormat="1" ht="22.5">
      <c r="B61" s="119"/>
      <c r="C61" s="67"/>
      <c r="D61" s="84" t="s">
        <v>18</v>
      </c>
      <c r="E61" s="127" t="s">
        <v>0</v>
      </c>
      <c r="F61" s="128" t="s">
        <v>117</v>
      </c>
      <c r="G61" s="67"/>
      <c r="H61" s="127" t="s">
        <v>0</v>
      </c>
      <c r="I61" s="129"/>
      <c r="J61" s="67"/>
      <c r="K61" s="67"/>
      <c r="L61" s="51"/>
      <c r="M61" s="80"/>
      <c r="N61" s="118"/>
      <c r="O61" s="2"/>
      <c r="P61" s="2"/>
      <c r="Q61" s="2"/>
      <c r="R61" s="2"/>
      <c r="S61" s="390"/>
      <c r="T61" s="389"/>
      <c r="U61" s="389"/>
      <c r="AT61" s="24" t="s">
        <v>18</v>
      </c>
      <c r="AU61" s="24" t="s">
        <v>219</v>
      </c>
      <c r="AV61" s="5" t="s">
        <v>221</v>
      </c>
      <c r="AW61" s="5" t="s">
        <v>224</v>
      </c>
      <c r="AX61" s="5" t="s">
        <v>225</v>
      </c>
      <c r="AY61" s="24" t="s">
        <v>220</v>
      </c>
    </row>
    <row r="62" spans="2:51" s="5" customFormat="1" ht="12">
      <c r="B62" s="119"/>
      <c r="C62" s="67"/>
      <c r="D62" s="84" t="s">
        <v>18</v>
      </c>
      <c r="E62" s="127" t="s">
        <v>0</v>
      </c>
      <c r="F62" s="128" t="s">
        <v>118</v>
      </c>
      <c r="G62" s="67"/>
      <c r="H62" s="127" t="s">
        <v>0</v>
      </c>
      <c r="I62" s="129"/>
      <c r="J62" s="67"/>
      <c r="K62" s="67"/>
      <c r="L62" s="51"/>
      <c r="M62" s="80"/>
      <c r="N62" s="118"/>
      <c r="O62" s="2"/>
      <c r="P62" s="2"/>
      <c r="Q62" s="2"/>
      <c r="R62" s="2"/>
      <c r="S62" s="390"/>
      <c r="T62" s="389"/>
      <c r="U62" s="389"/>
      <c r="AT62" s="24" t="s">
        <v>18</v>
      </c>
      <c r="AU62" s="24" t="s">
        <v>219</v>
      </c>
      <c r="AV62" s="5" t="s">
        <v>221</v>
      </c>
      <c r="AW62" s="5" t="s">
        <v>224</v>
      </c>
      <c r="AX62" s="5" t="s">
        <v>225</v>
      </c>
      <c r="AY62" s="24" t="s">
        <v>220</v>
      </c>
    </row>
    <row r="63" spans="2:51" s="5" customFormat="1" ht="12">
      <c r="B63" s="119"/>
      <c r="C63" s="67"/>
      <c r="D63" s="84" t="s">
        <v>18</v>
      </c>
      <c r="E63" s="127" t="s">
        <v>0</v>
      </c>
      <c r="F63" s="128" t="s">
        <v>47</v>
      </c>
      <c r="G63" s="67"/>
      <c r="H63" s="127" t="s">
        <v>0</v>
      </c>
      <c r="I63" s="129"/>
      <c r="J63" s="67"/>
      <c r="K63" s="67"/>
      <c r="L63" s="51"/>
      <c r="M63" s="80"/>
      <c r="N63" s="118"/>
      <c r="O63" s="2"/>
      <c r="P63" s="2"/>
      <c r="Q63" s="2"/>
      <c r="R63" s="2"/>
      <c r="S63" s="390"/>
      <c r="T63" s="389"/>
      <c r="U63" s="389"/>
      <c r="AT63" s="24" t="s">
        <v>18</v>
      </c>
      <c r="AU63" s="24" t="s">
        <v>219</v>
      </c>
      <c r="AV63" s="5" t="s">
        <v>221</v>
      </c>
      <c r="AW63" s="5" t="s">
        <v>224</v>
      </c>
      <c r="AX63" s="5" t="s">
        <v>225</v>
      </c>
      <c r="AY63" s="24" t="s">
        <v>220</v>
      </c>
    </row>
    <row r="64" spans="2:51" s="5" customFormat="1" ht="12">
      <c r="B64" s="119"/>
      <c r="C64" s="67"/>
      <c r="D64" s="84" t="s">
        <v>18</v>
      </c>
      <c r="E64" s="127" t="s">
        <v>0</v>
      </c>
      <c r="F64" s="128" t="s">
        <v>93</v>
      </c>
      <c r="G64" s="67"/>
      <c r="H64" s="127" t="s">
        <v>0</v>
      </c>
      <c r="I64" s="129"/>
      <c r="J64" s="67"/>
      <c r="K64" s="67"/>
      <c r="L64" s="51"/>
      <c r="M64" s="80"/>
      <c r="N64" s="118"/>
      <c r="O64" s="2"/>
      <c r="P64" s="2"/>
      <c r="Q64" s="2"/>
      <c r="R64" s="2"/>
      <c r="S64" s="390"/>
      <c r="T64" s="389"/>
      <c r="U64" s="389"/>
      <c r="AT64" s="24" t="s">
        <v>18</v>
      </c>
      <c r="AU64" s="24" t="s">
        <v>219</v>
      </c>
      <c r="AV64" s="5" t="s">
        <v>221</v>
      </c>
      <c r="AW64" s="5" t="s">
        <v>224</v>
      </c>
      <c r="AX64" s="5" t="s">
        <v>225</v>
      </c>
      <c r="AY64" s="24" t="s">
        <v>220</v>
      </c>
    </row>
    <row r="65" spans="2:51" s="4" customFormat="1" ht="12">
      <c r="B65" s="109"/>
      <c r="C65" s="50"/>
      <c r="D65" s="84" t="s">
        <v>18</v>
      </c>
      <c r="E65" s="86" t="s">
        <v>0</v>
      </c>
      <c r="F65" s="87" t="s">
        <v>525</v>
      </c>
      <c r="G65" s="50"/>
      <c r="H65" s="88">
        <v>172.62</v>
      </c>
      <c r="I65" s="89"/>
      <c r="J65" s="50"/>
      <c r="K65" s="50"/>
      <c r="L65" s="51"/>
      <c r="M65" s="80"/>
      <c r="N65" s="118"/>
      <c r="O65" s="2"/>
      <c r="P65" s="2"/>
      <c r="Q65" s="2"/>
      <c r="R65" s="2"/>
      <c r="S65" s="390"/>
      <c r="T65" s="389"/>
      <c r="U65" s="389"/>
      <c r="AT65" s="22" t="s">
        <v>18</v>
      </c>
      <c r="AU65" s="22" t="s">
        <v>219</v>
      </c>
      <c r="AV65" s="4" t="s">
        <v>219</v>
      </c>
      <c r="AW65" s="4" t="s">
        <v>224</v>
      </c>
      <c r="AX65" s="4" t="s">
        <v>225</v>
      </c>
      <c r="AY65" s="22" t="s">
        <v>220</v>
      </c>
    </row>
    <row r="66" spans="2:51" s="4" customFormat="1" ht="12">
      <c r="B66" s="109"/>
      <c r="C66" s="50"/>
      <c r="D66" s="84" t="s">
        <v>18</v>
      </c>
      <c r="E66" s="86" t="s">
        <v>0</v>
      </c>
      <c r="F66" s="87" t="s">
        <v>526</v>
      </c>
      <c r="G66" s="50"/>
      <c r="H66" s="88">
        <v>9.1</v>
      </c>
      <c r="I66" s="89"/>
      <c r="J66" s="50"/>
      <c r="K66" s="50"/>
      <c r="L66" s="51"/>
      <c r="M66" s="80"/>
      <c r="N66" s="118"/>
      <c r="O66" s="2"/>
      <c r="P66" s="2"/>
      <c r="Q66" s="2"/>
      <c r="R66" s="2"/>
      <c r="S66" s="390"/>
      <c r="T66" s="389"/>
      <c r="U66" s="389"/>
      <c r="AT66" s="22" t="s">
        <v>18</v>
      </c>
      <c r="AU66" s="22" t="s">
        <v>219</v>
      </c>
      <c r="AV66" s="4" t="s">
        <v>219</v>
      </c>
      <c r="AW66" s="4" t="s">
        <v>224</v>
      </c>
      <c r="AX66" s="4" t="s">
        <v>225</v>
      </c>
      <c r="AY66" s="22" t="s">
        <v>220</v>
      </c>
    </row>
    <row r="67" spans="2:51" s="4" customFormat="1" ht="12">
      <c r="B67" s="109"/>
      <c r="C67" s="50"/>
      <c r="D67" s="84" t="s">
        <v>18</v>
      </c>
      <c r="E67" s="86" t="s">
        <v>0</v>
      </c>
      <c r="F67" s="87" t="s">
        <v>527</v>
      </c>
      <c r="G67" s="50"/>
      <c r="H67" s="88">
        <v>48.1</v>
      </c>
      <c r="I67" s="89"/>
      <c r="J67" s="50"/>
      <c r="K67" s="50"/>
      <c r="L67" s="51"/>
      <c r="M67" s="80"/>
      <c r="N67" s="118"/>
      <c r="O67" s="2"/>
      <c r="P67" s="2"/>
      <c r="Q67" s="2"/>
      <c r="R67" s="2"/>
      <c r="S67" s="390"/>
      <c r="T67" s="389"/>
      <c r="U67" s="389"/>
      <c r="AT67" s="22" t="s">
        <v>18</v>
      </c>
      <c r="AU67" s="22" t="s">
        <v>219</v>
      </c>
      <c r="AV67" s="4" t="s">
        <v>219</v>
      </c>
      <c r="AW67" s="4" t="s">
        <v>224</v>
      </c>
      <c r="AX67" s="4" t="s">
        <v>225</v>
      </c>
      <c r="AY67" s="22" t="s">
        <v>220</v>
      </c>
    </row>
    <row r="68" spans="2:51" s="4" customFormat="1" ht="12">
      <c r="B68" s="109"/>
      <c r="C68" s="50"/>
      <c r="D68" s="84" t="s">
        <v>18</v>
      </c>
      <c r="E68" s="86" t="s">
        <v>0</v>
      </c>
      <c r="F68" s="87" t="s">
        <v>528</v>
      </c>
      <c r="G68" s="50"/>
      <c r="H68" s="88">
        <v>138</v>
      </c>
      <c r="I68" s="89"/>
      <c r="J68" s="50"/>
      <c r="K68" s="50"/>
      <c r="L68" s="51"/>
      <c r="M68" s="80"/>
      <c r="N68" s="118"/>
      <c r="O68" s="2"/>
      <c r="P68" s="2"/>
      <c r="Q68" s="2"/>
      <c r="R68" s="2"/>
      <c r="S68" s="390"/>
      <c r="T68" s="389"/>
      <c r="U68" s="389"/>
      <c r="AT68" s="22" t="s">
        <v>18</v>
      </c>
      <c r="AU68" s="22" t="s">
        <v>219</v>
      </c>
      <c r="AV68" s="4" t="s">
        <v>219</v>
      </c>
      <c r="AW68" s="4" t="s">
        <v>224</v>
      </c>
      <c r="AX68" s="4" t="s">
        <v>225</v>
      </c>
      <c r="AY68" s="22" t="s">
        <v>220</v>
      </c>
    </row>
    <row r="69" spans="2:51" s="5" customFormat="1" ht="12">
      <c r="B69" s="119"/>
      <c r="C69" s="67"/>
      <c r="D69" s="84" t="s">
        <v>18</v>
      </c>
      <c r="E69" s="127" t="s">
        <v>0</v>
      </c>
      <c r="F69" s="128" t="s">
        <v>120</v>
      </c>
      <c r="G69" s="67"/>
      <c r="H69" s="127" t="s">
        <v>0</v>
      </c>
      <c r="I69" s="129"/>
      <c r="J69" s="67"/>
      <c r="K69" s="67"/>
      <c r="L69" s="51"/>
      <c r="M69" s="80"/>
      <c r="N69" s="118"/>
      <c r="O69" s="2"/>
      <c r="P69" s="2"/>
      <c r="Q69" s="2"/>
      <c r="R69" s="2"/>
      <c r="S69" s="390"/>
      <c r="T69" s="389"/>
      <c r="U69" s="389"/>
      <c r="AT69" s="24" t="s">
        <v>18</v>
      </c>
      <c r="AU69" s="24" t="s">
        <v>219</v>
      </c>
      <c r="AV69" s="5" t="s">
        <v>221</v>
      </c>
      <c r="AW69" s="5" t="s">
        <v>224</v>
      </c>
      <c r="AX69" s="5" t="s">
        <v>225</v>
      </c>
      <c r="AY69" s="24" t="s">
        <v>220</v>
      </c>
    </row>
    <row r="70" spans="2:51" s="4" customFormat="1" ht="12">
      <c r="B70" s="109"/>
      <c r="C70" s="50"/>
      <c r="D70" s="84" t="s">
        <v>18</v>
      </c>
      <c r="E70" s="86" t="s">
        <v>0</v>
      </c>
      <c r="F70" s="87" t="s">
        <v>529</v>
      </c>
      <c r="G70" s="50"/>
      <c r="H70" s="88">
        <v>59.227</v>
      </c>
      <c r="I70" s="89"/>
      <c r="J70" s="50"/>
      <c r="K70" s="50"/>
      <c r="L70" s="51"/>
      <c r="M70" s="80"/>
      <c r="N70" s="118"/>
      <c r="O70" s="2"/>
      <c r="P70" s="2"/>
      <c r="Q70" s="2"/>
      <c r="R70" s="2"/>
      <c r="S70" s="390"/>
      <c r="T70" s="389"/>
      <c r="U70" s="389"/>
      <c r="AT70" s="22" t="s">
        <v>18</v>
      </c>
      <c r="AU70" s="22" t="s">
        <v>219</v>
      </c>
      <c r="AV70" s="4" t="s">
        <v>219</v>
      </c>
      <c r="AW70" s="4" t="s">
        <v>224</v>
      </c>
      <c r="AX70" s="4" t="s">
        <v>225</v>
      </c>
      <c r="AY70" s="22" t="s">
        <v>220</v>
      </c>
    </row>
    <row r="71" spans="2:51" s="4" customFormat="1" ht="12">
      <c r="B71" s="109"/>
      <c r="C71" s="50"/>
      <c r="D71" s="84" t="s">
        <v>18</v>
      </c>
      <c r="E71" s="86" t="s">
        <v>0</v>
      </c>
      <c r="F71" s="87" t="s">
        <v>530</v>
      </c>
      <c r="G71" s="50"/>
      <c r="H71" s="88">
        <v>1.96</v>
      </c>
      <c r="I71" s="89"/>
      <c r="J71" s="50"/>
      <c r="K71" s="50"/>
      <c r="L71" s="51"/>
      <c r="M71" s="80"/>
      <c r="N71" s="118"/>
      <c r="O71" s="2"/>
      <c r="P71" s="2"/>
      <c r="Q71" s="2"/>
      <c r="R71" s="2"/>
      <c r="S71" s="390"/>
      <c r="T71" s="389"/>
      <c r="U71" s="389"/>
      <c r="AT71" s="22" t="s">
        <v>18</v>
      </c>
      <c r="AU71" s="22" t="s">
        <v>219</v>
      </c>
      <c r="AV71" s="4" t="s">
        <v>219</v>
      </c>
      <c r="AW71" s="4" t="s">
        <v>224</v>
      </c>
      <c r="AX71" s="4" t="s">
        <v>225</v>
      </c>
      <c r="AY71" s="22" t="s">
        <v>220</v>
      </c>
    </row>
    <row r="72" spans="2:51" s="4" customFormat="1" ht="12">
      <c r="B72" s="109"/>
      <c r="C72" s="50"/>
      <c r="D72" s="84" t="s">
        <v>18</v>
      </c>
      <c r="E72" s="86" t="s">
        <v>0</v>
      </c>
      <c r="F72" s="87" t="s">
        <v>531</v>
      </c>
      <c r="G72" s="50"/>
      <c r="H72" s="88">
        <v>11.113</v>
      </c>
      <c r="I72" s="89"/>
      <c r="J72" s="50"/>
      <c r="K72" s="50"/>
      <c r="L72" s="51"/>
      <c r="M72" s="80"/>
      <c r="N72" s="118"/>
      <c r="O72" s="2"/>
      <c r="P72" s="2"/>
      <c r="Q72" s="2"/>
      <c r="R72" s="2"/>
      <c r="S72" s="390"/>
      <c r="T72" s="389"/>
      <c r="U72" s="389"/>
      <c r="AT72" s="22" t="s">
        <v>18</v>
      </c>
      <c r="AU72" s="22" t="s">
        <v>219</v>
      </c>
      <c r="AV72" s="4" t="s">
        <v>219</v>
      </c>
      <c r="AW72" s="4" t="s">
        <v>224</v>
      </c>
      <c r="AX72" s="4" t="s">
        <v>225</v>
      </c>
      <c r="AY72" s="22" t="s">
        <v>220</v>
      </c>
    </row>
    <row r="73" spans="2:51" s="4" customFormat="1" ht="12">
      <c r="B73" s="109"/>
      <c r="C73" s="50"/>
      <c r="D73" s="84" t="s">
        <v>18</v>
      </c>
      <c r="E73" s="86" t="s">
        <v>0</v>
      </c>
      <c r="F73" s="87" t="s">
        <v>532</v>
      </c>
      <c r="G73" s="50"/>
      <c r="H73" s="88">
        <v>93.775</v>
      </c>
      <c r="I73" s="89"/>
      <c r="J73" s="50"/>
      <c r="K73" s="50"/>
      <c r="L73" s="51"/>
      <c r="M73" s="80"/>
      <c r="N73" s="118"/>
      <c r="O73" s="2"/>
      <c r="P73" s="2"/>
      <c r="Q73" s="2"/>
      <c r="R73" s="2"/>
      <c r="S73" s="390"/>
      <c r="T73" s="389"/>
      <c r="U73" s="389"/>
      <c r="AT73" s="22" t="s">
        <v>18</v>
      </c>
      <c r="AU73" s="22" t="s">
        <v>219</v>
      </c>
      <c r="AV73" s="4" t="s">
        <v>219</v>
      </c>
      <c r="AW73" s="4" t="s">
        <v>224</v>
      </c>
      <c r="AX73" s="4" t="s">
        <v>225</v>
      </c>
      <c r="AY73" s="22" t="s">
        <v>220</v>
      </c>
    </row>
    <row r="74" spans="2:51" s="7" customFormat="1" ht="12">
      <c r="B74" s="137"/>
      <c r="C74" s="69"/>
      <c r="D74" s="84" t="s">
        <v>18</v>
      </c>
      <c r="E74" s="416" t="s">
        <v>0</v>
      </c>
      <c r="F74" s="417" t="s">
        <v>26</v>
      </c>
      <c r="G74" s="69"/>
      <c r="H74" s="418">
        <v>533.895</v>
      </c>
      <c r="I74" s="419"/>
      <c r="J74" s="69"/>
      <c r="K74" s="69"/>
      <c r="L74" s="51"/>
      <c r="M74" s="80"/>
      <c r="N74" s="118"/>
      <c r="O74" s="2"/>
      <c r="P74" s="2"/>
      <c r="Q74" s="2"/>
      <c r="R74" s="2"/>
      <c r="S74" s="390"/>
      <c r="T74" s="389"/>
      <c r="U74" s="389"/>
      <c r="AT74" s="29" t="s">
        <v>18</v>
      </c>
      <c r="AU74" s="29" t="s">
        <v>219</v>
      </c>
      <c r="AV74" s="7" t="s">
        <v>250</v>
      </c>
      <c r="AW74" s="7" t="s">
        <v>224</v>
      </c>
      <c r="AX74" s="7" t="s">
        <v>221</v>
      </c>
      <c r="AY74" s="29" t="s">
        <v>220</v>
      </c>
    </row>
    <row r="75" spans="2:51" s="4" customFormat="1" ht="12">
      <c r="B75" s="109"/>
      <c r="C75" s="50"/>
      <c r="D75" s="84" t="s">
        <v>18</v>
      </c>
      <c r="E75" s="50"/>
      <c r="F75" s="348" t="s">
        <v>533</v>
      </c>
      <c r="G75" s="50"/>
      <c r="H75" s="350">
        <v>53.39</v>
      </c>
      <c r="I75" s="89"/>
      <c r="J75" s="50"/>
      <c r="K75" s="50"/>
      <c r="L75" s="51"/>
      <c r="M75" s="80"/>
      <c r="N75" s="118"/>
      <c r="O75" s="2"/>
      <c r="P75" s="2"/>
      <c r="Q75" s="2"/>
      <c r="R75" s="2"/>
      <c r="S75" s="390"/>
      <c r="T75" s="389"/>
      <c r="U75" s="389"/>
      <c r="AT75" s="22" t="s">
        <v>18</v>
      </c>
      <c r="AU75" s="22" t="s">
        <v>219</v>
      </c>
      <c r="AV75" s="4" t="s">
        <v>219</v>
      </c>
      <c r="AW75" s="4" t="s">
        <v>235</v>
      </c>
      <c r="AX75" s="4" t="s">
        <v>221</v>
      </c>
      <c r="AY75" s="22" t="s">
        <v>220</v>
      </c>
    </row>
    <row r="76" spans="1:65" s="2" customFormat="1" ht="16.5" customHeight="1">
      <c r="A76" s="390"/>
      <c r="B76" s="108"/>
      <c r="C76" s="31" t="s">
        <v>534</v>
      </c>
      <c r="D76" s="31" t="s">
        <v>40</v>
      </c>
      <c r="E76" s="32" t="s">
        <v>495</v>
      </c>
      <c r="F76" s="33" t="s">
        <v>496</v>
      </c>
      <c r="G76" s="34" t="s">
        <v>29</v>
      </c>
      <c r="H76" s="415">
        <v>106.779</v>
      </c>
      <c r="I76" s="36"/>
      <c r="J76" s="37">
        <f>ROUND(I76*H76,2)</f>
        <v>0</v>
      </c>
      <c r="K76" s="33" t="s">
        <v>16</v>
      </c>
      <c r="L76" s="327" t="s">
        <v>453</v>
      </c>
      <c r="M76" s="151" t="s">
        <v>501</v>
      </c>
      <c r="N76" s="168" t="s">
        <v>193</v>
      </c>
      <c r="S76" s="390"/>
      <c r="T76" s="389"/>
      <c r="U76" s="389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R76" s="20" t="s">
        <v>232</v>
      </c>
      <c r="AT76" s="20" t="s">
        <v>40</v>
      </c>
      <c r="AU76" s="20" t="s">
        <v>219</v>
      </c>
      <c r="AY76" s="8" t="s">
        <v>220</v>
      </c>
      <c r="BE76" s="21">
        <f>IF(N76="základní",J76,0)</f>
        <v>0</v>
      </c>
      <c r="BF76" s="21">
        <f>IF(N76="snížená",J76,0)</f>
        <v>0</v>
      </c>
      <c r="BG76" s="21">
        <f>IF(N76="zákl. přenesená",J76,0)</f>
        <v>0</v>
      </c>
      <c r="BH76" s="21">
        <f>IF(N76="sníž. přenesená",J76,0)</f>
        <v>0</v>
      </c>
      <c r="BI76" s="21">
        <f>IF(N76="nulová",J76,0)</f>
        <v>0</v>
      </c>
      <c r="BJ76" s="8" t="s">
        <v>221</v>
      </c>
      <c r="BK76" s="21">
        <f>ROUND(I76*H76,2)</f>
        <v>0</v>
      </c>
      <c r="BL76" s="8" t="s">
        <v>218</v>
      </c>
      <c r="BM76" s="20" t="s">
        <v>535</v>
      </c>
    </row>
    <row r="77" spans="2:51" s="4" customFormat="1" ht="12">
      <c r="B77" s="109"/>
      <c r="C77" s="50"/>
      <c r="D77" s="84" t="s">
        <v>18</v>
      </c>
      <c r="E77" s="50"/>
      <c r="F77" s="348" t="s">
        <v>536</v>
      </c>
      <c r="G77" s="50"/>
      <c r="H77" s="350">
        <v>106.779</v>
      </c>
      <c r="I77" s="89"/>
      <c r="J77" s="50"/>
      <c r="K77" s="50"/>
      <c r="L77" s="51"/>
      <c r="M77" s="80"/>
      <c r="N77" s="118"/>
      <c r="O77" s="2"/>
      <c r="P77" s="2"/>
      <c r="Q77" s="2"/>
      <c r="R77" s="2"/>
      <c r="S77" s="390"/>
      <c r="T77" s="389"/>
      <c r="U77" s="389"/>
      <c r="AT77" s="22" t="s">
        <v>18</v>
      </c>
      <c r="AU77" s="22" t="s">
        <v>219</v>
      </c>
      <c r="AV77" s="4" t="s">
        <v>219</v>
      </c>
      <c r="AW77" s="4" t="s">
        <v>235</v>
      </c>
      <c r="AX77" s="4" t="s">
        <v>221</v>
      </c>
      <c r="AY77" s="22" t="s">
        <v>220</v>
      </c>
    </row>
    <row r="78" spans="1:65" s="2" customFormat="1" ht="21.75" customHeight="1">
      <c r="A78" s="390"/>
      <c r="B78" s="108"/>
      <c r="C78" s="13" t="s">
        <v>65</v>
      </c>
      <c r="D78" s="13" t="s">
        <v>14</v>
      </c>
      <c r="E78" s="14" t="s">
        <v>85</v>
      </c>
      <c r="F78" s="15" t="s">
        <v>86</v>
      </c>
      <c r="G78" s="16" t="s">
        <v>29</v>
      </c>
      <c r="H78" s="337">
        <v>780.03</v>
      </c>
      <c r="I78" s="17"/>
      <c r="J78" s="18">
        <f>ROUND(I78*H78,2)</f>
        <v>0</v>
      </c>
      <c r="K78" s="15" t="s">
        <v>16</v>
      </c>
      <c r="L78" s="327" t="s">
        <v>453</v>
      </c>
      <c r="M78" s="151" t="s">
        <v>501</v>
      </c>
      <c r="N78" s="168" t="s">
        <v>193</v>
      </c>
      <c r="S78" s="390"/>
      <c r="T78" s="389"/>
      <c r="U78" s="389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R78" s="20" t="s">
        <v>218</v>
      </c>
      <c r="AT78" s="20" t="s">
        <v>14</v>
      </c>
      <c r="AU78" s="20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20" t="s">
        <v>537</v>
      </c>
    </row>
    <row r="79" spans="1:65" s="2" customFormat="1" ht="21.75" customHeight="1">
      <c r="A79" s="390"/>
      <c r="B79" s="108"/>
      <c r="C79" s="13" t="s">
        <v>69</v>
      </c>
      <c r="D79" s="13" t="s">
        <v>14</v>
      </c>
      <c r="E79" s="14" t="s">
        <v>88</v>
      </c>
      <c r="F79" s="15" t="s">
        <v>89</v>
      </c>
      <c r="G79" s="16" t="s">
        <v>29</v>
      </c>
      <c r="H79" s="337">
        <v>780.03</v>
      </c>
      <c r="I79" s="17"/>
      <c r="J79" s="18">
        <f>ROUND(I79*H79,2)</f>
        <v>0</v>
      </c>
      <c r="K79" s="15" t="s">
        <v>16</v>
      </c>
      <c r="L79" s="327" t="s">
        <v>453</v>
      </c>
      <c r="M79" s="151" t="s">
        <v>501</v>
      </c>
      <c r="N79" s="168" t="s">
        <v>193</v>
      </c>
      <c r="S79" s="390"/>
      <c r="T79" s="389"/>
      <c r="U79" s="389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R79" s="20" t="s">
        <v>218</v>
      </c>
      <c r="AT79" s="20" t="s">
        <v>14</v>
      </c>
      <c r="AU79" s="20" t="s">
        <v>219</v>
      </c>
      <c r="AY79" s="8" t="s">
        <v>220</v>
      </c>
      <c r="BE79" s="21">
        <f>IF(N79="základní",J79,0)</f>
        <v>0</v>
      </c>
      <c r="BF79" s="21">
        <f>IF(N79="snížená",J79,0)</f>
        <v>0</v>
      </c>
      <c r="BG79" s="21">
        <f>IF(N79="zákl. přenesená",J79,0)</f>
        <v>0</v>
      </c>
      <c r="BH79" s="21">
        <f>IF(N79="sníž. přenesená",J79,0)</f>
        <v>0</v>
      </c>
      <c r="BI79" s="21">
        <f>IF(N79="nulová",J79,0)</f>
        <v>0</v>
      </c>
      <c r="BJ79" s="8" t="s">
        <v>221</v>
      </c>
      <c r="BK79" s="21">
        <f>ROUND(I79*H79,2)</f>
        <v>0</v>
      </c>
      <c r="BL79" s="8" t="s">
        <v>218</v>
      </c>
      <c r="BM79" s="20" t="s">
        <v>538</v>
      </c>
    </row>
    <row r="80" spans="1:31" s="2" customFormat="1" ht="12.75">
      <c r="A80" s="390"/>
      <c r="B80" s="317"/>
      <c r="C80" s="318"/>
      <c r="D80" s="318"/>
      <c r="E80" s="319"/>
      <c r="F80" s="319"/>
      <c r="G80" s="319"/>
      <c r="H80" s="319"/>
      <c r="I80" s="320"/>
      <c r="J80" s="318"/>
      <c r="K80" s="318"/>
      <c r="L80" s="154"/>
      <c r="M80" s="404"/>
      <c r="N80" s="155"/>
      <c r="S80" s="390"/>
      <c r="T80" s="389"/>
      <c r="U80" s="389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</row>
    <row r="81" spans="1:31" s="2" customFormat="1" ht="12.75">
      <c r="A81" s="390"/>
      <c r="B81" s="106"/>
      <c r="C81" s="389"/>
      <c r="D81" s="389"/>
      <c r="E81" s="388"/>
      <c r="F81" s="388"/>
      <c r="G81" s="388"/>
      <c r="H81" s="388"/>
      <c r="I81" s="82"/>
      <c r="J81" s="389"/>
      <c r="K81" s="389"/>
      <c r="L81" s="51"/>
      <c r="M81" s="80"/>
      <c r="N81" s="118"/>
      <c r="S81" s="390"/>
      <c r="T81" s="389"/>
      <c r="U81" s="389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</row>
    <row r="82" spans="1:31" s="2" customFormat="1" ht="16.5" customHeight="1">
      <c r="A82" s="390"/>
      <c r="B82" s="106"/>
      <c r="C82" s="333" t="s">
        <v>98</v>
      </c>
      <c r="D82" s="333" t="s">
        <v>14</v>
      </c>
      <c r="E82" s="334" t="s">
        <v>539</v>
      </c>
      <c r="F82" s="335" t="s">
        <v>540</v>
      </c>
      <c r="G82" s="336" t="s">
        <v>272</v>
      </c>
      <c r="H82" s="337">
        <v>1</v>
      </c>
      <c r="I82" s="17"/>
      <c r="J82" s="441">
        <f>ROUND(I82*H82,2)</f>
        <v>0</v>
      </c>
      <c r="K82" s="335" t="s">
        <v>0</v>
      </c>
      <c r="L82" s="327" t="s">
        <v>453</v>
      </c>
      <c r="M82" s="151" t="s">
        <v>523</v>
      </c>
      <c r="N82" s="168" t="s">
        <v>194</v>
      </c>
      <c r="S82" s="390"/>
      <c r="T82" s="389"/>
      <c r="U82" s="389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</row>
    <row r="83" spans="1:31" s="2" customFormat="1" ht="39">
      <c r="A83" s="390"/>
      <c r="B83" s="106"/>
      <c r="C83" s="390"/>
      <c r="D83" s="439" t="s">
        <v>21</v>
      </c>
      <c r="E83" s="428"/>
      <c r="F83" s="440" t="s">
        <v>522</v>
      </c>
      <c r="G83" s="390"/>
      <c r="H83" s="390"/>
      <c r="I83" s="402"/>
      <c r="J83" s="390"/>
      <c r="K83" s="390"/>
      <c r="L83" s="51"/>
      <c r="M83" s="80"/>
      <c r="N83" s="118"/>
      <c r="S83" s="390"/>
      <c r="T83" s="389"/>
      <c r="U83" s="389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</row>
    <row r="84" spans="2:21" s="390" customFormat="1" ht="12" thickBot="1">
      <c r="B84" s="111"/>
      <c r="C84" s="112"/>
      <c r="D84" s="112"/>
      <c r="E84" s="438"/>
      <c r="F84" s="438"/>
      <c r="G84" s="438"/>
      <c r="H84" s="438"/>
      <c r="I84" s="113"/>
      <c r="J84" s="112"/>
      <c r="K84" s="112"/>
      <c r="L84" s="112"/>
      <c r="M84" s="157"/>
      <c r="N84" s="114"/>
      <c r="T84" s="389"/>
      <c r="U84" s="389"/>
    </row>
    <row r="85" spans="2:21" ht="12" customHeight="1">
      <c r="B85" s="101"/>
      <c r="C85" s="103"/>
      <c r="D85" s="364" t="s">
        <v>5</v>
      </c>
      <c r="E85" s="103"/>
      <c r="F85" s="103"/>
      <c r="G85" s="103"/>
      <c r="H85" s="103"/>
      <c r="I85" s="104"/>
      <c r="J85" s="103"/>
      <c r="K85" s="293"/>
      <c r="L85" s="365"/>
      <c r="M85" s="387"/>
      <c r="N85" s="294"/>
      <c r="T85" s="1"/>
      <c r="U85" s="1"/>
    </row>
    <row r="86" spans="1:31" s="2" customFormat="1" ht="16.5" customHeight="1">
      <c r="A86" s="432"/>
      <c r="B86" s="106"/>
      <c r="C86" s="431"/>
      <c r="D86" s="431"/>
      <c r="E86" s="718" t="s">
        <v>114</v>
      </c>
      <c r="F86" s="711"/>
      <c r="G86" s="711"/>
      <c r="H86" s="711"/>
      <c r="I86" s="82"/>
      <c r="J86" s="431"/>
      <c r="K86" s="431"/>
      <c r="L86" s="51"/>
      <c r="M86" s="80"/>
      <c r="N86" s="11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</row>
    <row r="87" spans="1:31" s="2" customFormat="1" ht="12" customHeight="1">
      <c r="A87" s="432"/>
      <c r="B87" s="106"/>
      <c r="C87" s="431"/>
      <c r="D87" s="366" t="s">
        <v>7</v>
      </c>
      <c r="E87" s="431"/>
      <c r="F87" s="431"/>
      <c r="G87" s="431"/>
      <c r="H87" s="431"/>
      <c r="I87" s="82"/>
      <c r="J87" s="431"/>
      <c r="K87" s="431"/>
      <c r="L87" s="51"/>
      <c r="M87" s="80"/>
      <c r="N87" s="11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</row>
    <row r="88" spans="1:56" s="2" customFormat="1" ht="16.5" customHeight="1">
      <c r="A88" s="432"/>
      <c r="B88" s="106"/>
      <c r="C88" s="431"/>
      <c r="D88" s="431"/>
      <c r="E88" s="719" t="s">
        <v>597</v>
      </c>
      <c r="F88" s="711"/>
      <c r="G88" s="711"/>
      <c r="H88" s="711"/>
      <c r="I88" s="82"/>
      <c r="J88" s="431"/>
      <c r="K88" s="431"/>
      <c r="L88" s="51"/>
      <c r="M88" s="80"/>
      <c r="N88" s="11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Z88" s="354"/>
      <c r="BA88" s="354"/>
      <c r="BB88" s="354"/>
      <c r="BC88" s="354"/>
      <c r="BD88" s="354"/>
    </row>
    <row r="89" spans="2:21" s="432" customFormat="1" ht="12">
      <c r="B89" s="106"/>
      <c r="C89" s="431"/>
      <c r="D89" s="431"/>
      <c r="E89" s="414"/>
      <c r="F89" s="414"/>
      <c r="G89" s="414"/>
      <c r="H89" s="414"/>
      <c r="I89" s="82"/>
      <c r="J89" s="431"/>
      <c r="K89" s="431"/>
      <c r="L89" s="431"/>
      <c r="M89" s="80"/>
      <c r="N89" s="107"/>
      <c r="T89" s="431"/>
      <c r="U89" s="431"/>
    </row>
    <row r="90" spans="2:21" s="432" customFormat="1" ht="24">
      <c r="B90" s="106"/>
      <c r="C90" s="455" t="s">
        <v>594</v>
      </c>
      <c r="D90" s="455" t="s">
        <v>40</v>
      </c>
      <c r="E90" s="456" t="s">
        <v>595</v>
      </c>
      <c r="F90" s="462" t="s">
        <v>599</v>
      </c>
      <c r="G90" s="457" t="s">
        <v>20</v>
      </c>
      <c r="H90" s="458">
        <v>94</v>
      </c>
      <c r="I90" s="400"/>
      <c r="J90" s="459">
        <f>ROUND(I90*H90,2)</f>
        <v>0</v>
      </c>
      <c r="K90" s="464" t="s">
        <v>0</v>
      </c>
      <c r="L90" s="327" t="s">
        <v>453</v>
      </c>
      <c r="M90" s="151" t="s">
        <v>596</v>
      </c>
      <c r="N90" s="168" t="s">
        <v>200</v>
      </c>
      <c r="T90" s="431"/>
      <c r="U90" s="431"/>
    </row>
    <row r="91" spans="2:21" s="432" customFormat="1" ht="29.25">
      <c r="B91" s="106"/>
      <c r="C91" s="460"/>
      <c r="D91" s="461" t="s">
        <v>21</v>
      </c>
      <c r="E91" s="460"/>
      <c r="F91" s="463" t="s">
        <v>598</v>
      </c>
      <c r="G91" s="460"/>
      <c r="H91" s="460"/>
      <c r="I91" s="402"/>
      <c r="J91" s="460"/>
      <c r="K91" s="431"/>
      <c r="L91" s="330" t="s">
        <v>453</v>
      </c>
      <c r="M91" s="80" t="s">
        <v>596</v>
      </c>
      <c r="N91" s="107"/>
      <c r="T91" s="431"/>
      <c r="U91" s="431"/>
    </row>
    <row r="92" spans="2:21" s="432" customFormat="1" ht="12" thickBot="1">
      <c r="B92" s="106"/>
      <c r="C92" s="431"/>
      <c r="D92" s="431"/>
      <c r="E92" s="414"/>
      <c r="F92" s="414"/>
      <c r="G92" s="414"/>
      <c r="H92" s="414"/>
      <c r="I92" s="82"/>
      <c r="J92" s="431"/>
      <c r="K92" s="431"/>
      <c r="L92" s="431"/>
      <c r="M92" s="80"/>
      <c r="N92" s="107"/>
      <c r="T92" s="431"/>
      <c r="U92" s="431"/>
    </row>
    <row r="93" spans="2:56" ht="12" customHeight="1">
      <c r="B93" s="101"/>
      <c r="C93" s="103"/>
      <c r="D93" s="364" t="s">
        <v>5</v>
      </c>
      <c r="E93" s="103"/>
      <c r="F93" s="103"/>
      <c r="G93" s="103"/>
      <c r="H93" s="103"/>
      <c r="I93" s="104"/>
      <c r="J93" s="103"/>
      <c r="K93" s="293"/>
      <c r="L93" s="365"/>
      <c r="M93" s="387"/>
      <c r="N93" s="294"/>
      <c r="O93" s="2"/>
      <c r="T93" s="1"/>
      <c r="U93" s="1"/>
      <c r="AZ93" s="354" t="s">
        <v>458</v>
      </c>
      <c r="BA93" s="354" t="s">
        <v>459</v>
      </c>
      <c r="BB93" s="354" t="s">
        <v>0</v>
      </c>
      <c r="BC93" s="354" t="s">
        <v>460</v>
      </c>
      <c r="BD93" s="354" t="s">
        <v>219</v>
      </c>
    </row>
    <row r="94" spans="1:56" s="2" customFormat="1" ht="16.5" customHeight="1">
      <c r="A94" s="322"/>
      <c r="B94" s="106"/>
      <c r="C94" s="385"/>
      <c r="D94" s="385"/>
      <c r="E94" s="718" t="s">
        <v>134</v>
      </c>
      <c r="F94" s="711"/>
      <c r="G94" s="711"/>
      <c r="H94" s="711"/>
      <c r="I94" s="82"/>
      <c r="J94" s="385"/>
      <c r="K94" s="385"/>
      <c r="L94" s="51"/>
      <c r="M94" s="80"/>
      <c r="N94" s="118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Z94" s="354" t="s">
        <v>461</v>
      </c>
      <c r="BA94" s="354" t="s">
        <v>462</v>
      </c>
      <c r="BB94" s="354" t="s">
        <v>0</v>
      </c>
      <c r="BC94" s="354" t="s">
        <v>463</v>
      </c>
      <c r="BD94" s="354" t="s">
        <v>219</v>
      </c>
    </row>
    <row r="95" spans="1:56" s="2" customFormat="1" ht="12" customHeight="1">
      <c r="A95" s="322"/>
      <c r="B95" s="106"/>
      <c r="C95" s="385"/>
      <c r="D95" s="366" t="s">
        <v>7</v>
      </c>
      <c r="E95" s="385"/>
      <c r="F95" s="385"/>
      <c r="G95" s="385"/>
      <c r="H95" s="385"/>
      <c r="I95" s="82"/>
      <c r="J95" s="385"/>
      <c r="K95" s="385"/>
      <c r="L95" s="51"/>
      <c r="M95" s="80"/>
      <c r="N95" s="118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Z95" s="354" t="s">
        <v>464</v>
      </c>
      <c r="BA95" s="354" t="s">
        <v>465</v>
      </c>
      <c r="BB95" s="354" t="s">
        <v>0</v>
      </c>
      <c r="BC95" s="354" t="s">
        <v>466</v>
      </c>
      <c r="BD95" s="354" t="s">
        <v>219</v>
      </c>
    </row>
    <row r="96" spans="1:56" s="2" customFormat="1" ht="16.5" customHeight="1">
      <c r="A96" s="322"/>
      <c r="B96" s="106"/>
      <c r="C96" s="385"/>
      <c r="D96" s="385"/>
      <c r="E96" s="719" t="s">
        <v>135</v>
      </c>
      <c r="F96" s="711"/>
      <c r="G96" s="711"/>
      <c r="H96" s="711"/>
      <c r="I96" s="82"/>
      <c r="J96" s="385"/>
      <c r="K96" s="385"/>
      <c r="L96" s="51"/>
      <c r="M96" s="80"/>
      <c r="N96" s="118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Z96" s="354" t="s">
        <v>467</v>
      </c>
      <c r="BA96" s="354" t="s">
        <v>468</v>
      </c>
      <c r="BB96" s="354" t="s">
        <v>0</v>
      </c>
      <c r="BC96" s="354" t="s">
        <v>469</v>
      </c>
      <c r="BD96" s="354" t="s">
        <v>219</v>
      </c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M97" s="162"/>
      <c r="N97" s="126"/>
    </row>
    <row r="98" spans="2:14" ht="24">
      <c r="B98" s="120"/>
      <c r="C98" s="13" t="s">
        <v>324</v>
      </c>
      <c r="D98" s="13" t="s">
        <v>14</v>
      </c>
      <c r="E98" s="14" t="s">
        <v>546</v>
      </c>
      <c r="F98" s="15" t="s">
        <v>547</v>
      </c>
      <c r="G98" s="16" t="s">
        <v>19</v>
      </c>
      <c r="H98" s="337">
        <v>11</v>
      </c>
      <c r="I98" s="17"/>
      <c r="J98" s="18">
        <f>ROUND(I98*H98,2)</f>
        <v>0</v>
      </c>
      <c r="K98" s="15" t="s">
        <v>16</v>
      </c>
      <c r="L98" s="327" t="s">
        <v>453</v>
      </c>
      <c r="M98" s="151" t="s">
        <v>552</v>
      </c>
      <c r="N98" s="168" t="s">
        <v>193</v>
      </c>
    </row>
    <row r="99" spans="2:14" ht="39">
      <c r="B99" s="120"/>
      <c r="C99" s="390"/>
      <c r="D99" s="433" t="s">
        <v>17</v>
      </c>
      <c r="E99" s="390"/>
      <c r="F99" s="437" t="s">
        <v>548</v>
      </c>
      <c r="G99" s="390"/>
      <c r="H99" s="390"/>
      <c r="I99" s="402"/>
      <c r="J99" s="390"/>
      <c r="K99" s="390"/>
      <c r="L99" s="330" t="s">
        <v>453</v>
      </c>
      <c r="M99" s="80" t="s">
        <v>552</v>
      </c>
      <c r="N99" s="126"/>
    </row>
    <row r="100" spans="2:14" ht="12">
      <c r="B100" s="120"/>
      <c r="C100" s="5"/>
      <c r="D100" s="433" t="s">
        <v>18</v>
      </c>
      <c r="E100" s="24" t="s">
        <v>0</v>
      </c>
      <c r="F100" s="443" t="s">
        <v>549</v>
      </c>
      <c r="G100" s="5"/>
      <c r="H100" s="24" t="s">
        <v>0</v>
      </c>
      <c r="I100" s="435"/>
      <c r="J100" s="5"/>
      <c r="K100" s="5"/>
      <c r="L100" s="330" t="s">
        <v>453</v>
      </c>
      <c r="M100" s="80" t="s">
        <v>552</v>
      </c>
      <c r="N100" s="126"/>
    </row>
    <row r="101" spans="2:14" ht="12">
      <c r="B101" s="120"/>
      <c r="C101" s="5"/>
      <c r="D101" s="433" t="s">
        <v>18</v>
      </c>
      <c r="E101" s="24" t="s">
        <v>0</v>
      </c>
      <c r="F101" s="443" t="s">
        <v>550</v>
      </c>
      <c r="G101" s="5"/>
      <c r="H101" s="24" t="s">
        <v>0</v>
      </c>
      <c r="I101" s="435"/>
      <c r="J101" s="5"/>
      <c r="K101" s="5"/>
      <c r="L101" s="330" t="s">
        <v>453</v>
      </c>
      <c r="M101" s="80" t="s">
        <v>552</v>
      </c>
      <c r="N101" s="126"/>
    </row>
    <row r="102" spans="2:14" ht="12">
      <c r="B102" s="120"/>
      <c r="C102" s="5"/>
      <c r="D102" s="433" t="s">
        <v>18</v>
      </c>
      <c r="E102" s="24" t="s">
        <v>0</v>
      </c>
      <c r="F102" s="434" t="s">
        <v>47</v>
      </c>
      <c r="G102" s="5"/>
      <c r="H102" s="24" t="s">
        <v>0</v>
      </c>
      <c r="I102" s="435"/>
      <c r="J102" s="5"/>
      <c r="K102" s="5"/>
      <c r="L102" s="330" t="s">
        <v>453</v>
      </c>
      <c r="M102" s="80" t="s">
        <v>552</v>
      </c>
      <c r="N102" s="126"/>
    </row>
    <row r="103" spans="2:14" ht="12">
      <c r="B103" s="120"/>
      <c r="C103" s="4"/>
      <c r="D103" s="433" t="s">
        <v>18</v>
      </c>
      <c r="E103" s="22" t="s">
        <v>0</v>
      </c>
      <c r="F103" s="442" t="s">
        <v>551</v>
      </c>
      <c r="G103" s="4"/>
      <c r="H103" s="444">
        <v>11</v>
      </c>
      <c r="I103" s="436"/>
      <c r="J103" s="4"/>
      <c r="K103" s="4"/>
      <c r="L103" s="330" t="s">
        <v>453</v>
      </c>
      <c r="M103" s="80" t="s">
        <v>552</v>
      </c>
      <c r="N103" s="126"/>
    </row>
    <row r="104" spans="2:14" ht="24">
      <c r="B104" s="120"/>
      <c r="C104" s="445" t="s">
        <v>553</v>
      </c>
      <c r="D104" s="445" t="s">
        <v>14</v>
      </c>
      <c r="E104" s="446" t="s">
        <v>554</v>
      </c>
      <c r="F104" s="447" t="s">
        <v>555</v>
      </c>
      <c r="G104" s="448" t="s">
        <v>29</v>
      </c>
      <c r="H104" s="449">
        <v>824.83</v>
      </c>
      <c r="I104" s="17"/>
      <c r="J104" s="450">
        <f>ROUND(I104*H104,2)</f>
        <v>0</v>
      </c>
      <c r="K104" s="447" t="s">
        <v>16</v>
      </c>
      <c r="L104" s="327" t="s">
        <v>453</v>
      </c>
      <c r="M104" s="151" t="s">
        <v>552</v>
      </c>
      <c r="N104" s="168" t="s">
        <v>193</v>
      </c>
    </row>
    <row r="105" spans="2:14" ht="36">
      <c r="B105" s="120"/>
      <c r="C105" s="445" t="s">
        <v>556</v>
      </c>
      <c r="D105" s="445" t="s">
        <v>14</v>
      </c>
      <c r="E105" s="446" t="s">
        <v>557</v>
      </c>
      <c r="F105" s="447" t="s">
        <v>558</v>
      </c>
      <c r="G105" s="448" t="s">
        <v>29</v>
      </c>
      <c r="H105" s="449">
        <v>824.83</v>
      </c>
      <c r="I105" s="17"/>
      <c r="J105" s="450">
        <f>ROUND(I105*H105,2)</f>
        <v>0</v>
      </c>
      <c r="K105" s="447" t="s">
        <v>16</v>
      </c>
      <c r="L105" s="327" t="s">
        <v>453</v>
      </c>
      <c r="M105" s="151" t="s">
        <v>552</v>
      </c>
      <c r="N105" s="168" t="s">
        <v>193</v>
      </c>
    </row>
    <row r="106" spans="2:14" ht="12">
      <c r="B106" s="121"/>
      <c r="C106" s="53"/>
      <c r="D106" s="53"/>
      <c r="E106" s="53"/>
      <c r="F106" s="53"/>
      <c r="G106" s="53"/>
      <c r="H106" s="53"/>
      <c r="I106" s="54"/>
      <c r="J106" s="53"/>
      <c r="K106" s="53"/>
      <c r="L106" s="53"/>
      <c r="M106" s="163"/>
      <c r="N106" s="153"/>
    </row>
    <row r="107" spans="2:14" ht="12">
      <c r="B107" s="120"/>
      <c r="C107" s="65"/>
      <c r="D107" s="65"/>
      <c r="E107" s="65"/>
      <c r="F107" s="65"/>
      <c r="G107" s="65"/>
      <c r="H107" s="65"/>
      <c r="I107" s="100"/>
      <c r="J107" s="65"/>
      <c r="M107" s="162"/>
      <c r="N107" s="126"/>
    </row>
    <row r="108" spans="1:65" s="2" customFormat="1" ht="21.75" customHeight="1">
      <c r="A108" s="386"/>
      <c r="B108" s="108"/>
      <c r="C108" s="310" t="s">
        <v>366</v>
      </c>
      <c r="D108" s="310" t="s">
        <v>14</v>
      </c>
      <c r="E108" s="311" t="s">
        <v>486</v>
      </c>
      <c r="F108" s="312" t="s">
        <v>487</v>
      </c>
      <c r="G108" s="324" t="s">
        <v>24</v>
      </c>
      <c r="H108" s="326">
        <v>26.505</v>
      </c>
      <c r="I108" s="313"/>
      <c r="J108" s="314">
        <f>ROUND(I108*H108,2)</f>
        <v>0</v>
      </c>
      <c r="K108" s="312" t="s">
        <v>16</v>
      </c>
      <c r="L108" s="327" t="s">
        <v>453</v>
      </c>
      <c r="M108" s="151" t="s">
        <v>501</v>
      </c>
      <c r="N108" s="168" t="s">
        <v>193</v>
      </c>
      <c r="O108" s="385"/>
      <c r="P108" s="391"/>
      <c r="Q108" s="391"/>
      <c r="R108" s="391"/>
      <c r="S108" s="391"/>
      <c r="T108" s="385"/>
      <c r="U108" s="355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R108" s="325" t="s">
        <v>218</v>
      </c>
      <c r="AT108" s="325" t="s">
        <v>14</v>
      </c>
      <c r="AU108" s="325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325" t="s">
        <v>488</v>
      </c>
    </row>
    <row r="109" spans="2:51" s="355" customFormat="1" ht="22.5">
      <c r="B109" s="369"/>
      <c r="C109" s="357"/>
      <c r="D109" s="367" t="s">
        <v>18</v>
      </c>
      <c r="E109" s="370" t="s">
        <v>0</v>
      </c>
      <c r="F109" s="371" t="s">
        <v>136</v>
      </c>
      <c r="G109" s="357"/>
      <c r="H109" s="370" t="s">
        <v>0</v>
      </c>
      <c r="I109" s="372"/>
      <c r="J109" s="357"/>
      <c r="K109" s="328"/>
      <c r="L109" s="330" t="s">
        <v>453</v>
      </c>
      <c r="M109" s="80" t="s">
        <v>501</v>
      </c>
      <c r="N109" s="323"/>
      <c r="O109" s="2"/>
      <c r="P109" s="2"/>
      <c r="Q109" s="2"/>
      <c r="R109" s="2"/>
      <c r="S109" s="386"/>
      <c r="T109" s="385"/>
      <c r="AT109" s="356" t="s">
        <v>18</v>
      </c>
      <c r="AU109" s="356" t="s">
        <v>219</v>
      </c>
      <c r="AV109" s="355" t="s">
        <v>221</v>
      </c>
      <c r="AW109" s="355" t="s">
        <v>224</v>
      </c>
      <c r="AX109" s="355" t="s">
        <v>225</v>
      </c>
      <c r="AY109" s="356" t="s">
        <v>220</v>
      </c>
    </row>
    <row r="110" spans="2:51" s="355" customFormat="1" ht="12">
      <c r="B110" s="369"/>
      <c r="C110" s="357"/>
      <c r="D110" s="367" t="s">
        <v>18</v>
      </c>
      <c r="E110" s="370" t="s">
        <v>0</v>
      </c>
      <c r="F110" s="371" t="s">
        <v>138</v>
      </c>
      <c r="G110" s="357"/>
      <c r="H110" s="370" t="s">
        <v>0</v>
      </c>
      <c r="I110" s="372"/>
      <c r="J110" s="357"/>
      <c r="K110" s="328"/>
      <c r="L110" s="330" t="s">
        <v>453</v>
      </c>
      <c r="M110" s="80" t="s">
        <v>501</v>
      </c>
      <c r="N110" s="323"/>
      <c r="O110" s="2"/>
      <c r="P110" s="2"/>
      <c r="Q110" s="2"/>
      <c r="R110" s="2"/>
      <c r="S110" s="386"/>
      <c r="T110" s="385"/>
      <c r="AT110" s="356" t="s">
        <v>18</v>
      </c>
      <c r="AU110" s="356" t="s">
        <v>219</v>
      </c>
      <c r="AV110" s="355" t="s">
        <v>221</v>
      </c>
      <c r="AW110" s="355" t="s">
        <v>224</v>
      </c>
      <c r="AX110" s="355" t="s">
        <v>225</v>
      </c>
      <c r="AY110" s="356" t="s">
        <v>220</v>
      </c>
    </row>
    <row r="111" spans="2:51" s="355" customFormat="1" ht="12">
      <c r="B111" s="369"/>
      <c r="C111" s="357"/>
      <c r="D111" s="367" t="s">
        <v>18</v>
      </c>
      <c r="E111" s="370" t="s">
        <v>0</v>
      </c>
      <c r="F111" s="371" t="s">
        <v>47</v>
      </c>
      <c r="G111" s="357"/>
      <c r="H111" s="370" t="s">
        <v>0</v>
      </c>
      <c r="I111" s="372"/>
      <c r="J111" s="357"/>
      <c r="K111" s="328"/>
      <c r="L111" s="330" t="s">
        <v>453</v>
      </c>
      <c r="M111" s="80" t="s">
        <v>501</v>
      </c>
      <c r="N111" s="323"/>
      <c r="O111" s="2"/>
      <c r="P111" s="2"/>
      <c r="Q111" s="2"/>
      <c r="R111" s="2"/>
      <c r="S111" s="386"/>
      <c r="T111" s="385"/>
      <c r="AT111" s="356" t="s">
        <v>18</v>
      </c>
      <c r="AU111" s="356" t="s">
        <v>219</v>
      </c>
      <c r="AV111" s="355" t="s">
        <v>221</v>
      </c>
      <c r="AW111" s="355" t="s">
        <v>224</v>
      </c>
      <c r="AX111" s="355" t="s">
        <v>225</v>
      </c>
      <c r="AY111" s="356" t="s">
        <v>220</v>
      </c>
    </row>
    <row r="112" spans="2:51" s="355" customFormat="1" ht="12">
      <c r="B112" s="369"/>
      <c r="C112" s="357"/>
      <c r="D112" s="367" t="s">
        <v>18</v>
      </c>
      <c r="E112" s="370" t="s">
        <v>0</v>
      </c>
      <c r="F112" s="371" t="s">
        <v>137</v>
      </c>
      <c r="G112" s="357"/>
      <c r="H112" s="370" t="s">
        <v>0</v>
      </c>
      <c r="I112" s="372"/>
      <c r="J112" s="357"/>
      <c r="K112" s="328"/>
      <c r="L112" s="330" t="s">
        <v>453</v>
      </c>
      <c r="M112" s="80" t="s">
        <v>501</v>
      </c>
      <c r="N112" s="323"/>
      <c r="O112" s="2"/>
      <c r="P112" s="2"/>
      <c r="Q112" s="2"/>
      <c r="R112" s="2"/>
      <c r="S112" s="386"/>
      <c r="T112" s="385"/>
      <c r="AT112" s="356" t="s">
        <v>18</v>
      </c>
      <c r="AU112" s="356" t="s">
        <v>219</v>
      </c>
      <c r="AV112" s="355" t="s">
        <v>221</v>
      </c>
      <c r="AW112" s="355" t="s">
        <v>224</v>
      </c>
      <c r="AX112" s="355" t="s">
        <v>225</v>
      </c>
      <c r="AY112" s="356" t="s">
        <v>220</v>
      </c>
    </row>
    <row r="113" spans="2:51" s="355" customFormat="1" ht="12">
      <c r="B113" s="369"/>
      <c r="C113" s="357"/>
      <c r="D113" s="367" t="s">
        <v>18</v>
      </c>
      <c r="E113" s="370" t="s">
        <v>0</v>
      </c>
      <c r="F113" s="371" t="s">
        <v>489</v>
      </c>
      <c r="G113" s="357"/>
      <c r="H113" s="370" t="s">
        <v>0</v>
      </c>
      <c r="I113" s="372"/>
      <c r="J113" s="357"/>
      <c r="K113" s="328"/>
      <c r="L113" s="330" t="s">
        <v>453</v>
      </c>
      <c r="M113" s="80" t="s">
        <v>501</v>
      </c>
      <c r="N113" s="323"/>
      <c r="O113" s="2"/>
      <c r="P113" s="2"/>
      <c r="Q113" s="2"/>
      <c r="R113" s="2"/>
      <c r="S113" s="386"/>
      <c r="T113" s="385"/>
      <c r="AT113" s="356" t="s">
        <v>18</v>
      </c>
      <c r="AU113" s="356" t="s">
        <v>219</v>
      </c>
      <c r="AV113" s="355" t="s">
        <v>221</v>
      </c>
      <c r="AW113" s="355" t="s">
        <v>224</v>
      </c>
      <c r="AX113" s="355" t="s">
        <v>225</v>
      </c>
      <c r="AY113" s="356" t="s">
        <v>220</v>
      </c>
    </row>
    <row r="114" spans="2:51" s="358" customFormat="1" ht="12">
      <c r="B114" s="373"/>
      <c r="C114" s="360"/>
      <c r="D114" s="367" t="s">
        <v>18</v>
      </c>
      <c r="E114" s="374" t="s">
        <v>0</v>
      </c>
      <c r="F114" s="375" t="s">
        <v>490</v>
      </c>
      <c r="G114" s="360"/>
      <c r="H114" s="376">
        <v>28.845</v>
      </c>
      <c r="I114" s="377"/>
      <c r="J114" s="360"/>
      <c r="K114" s="328"/>
      <c r="L114" s="330" t="s">
        <v>453</v>
      </c>
      <c r="M114" s="80" t="s">
        <v>501</v>
      </c>
      <c r="N114" s="323"/>
      <c r="O114" s="2"/>
      <c r="P114" s="2"/>
      <c r="Q114" s="2"/>
      <c r="R114" s="2"/>
      <c r="S114" s="386"/>
      <c r="T114" s="385"/>
      <c r="AT114" s="359" t="s">
        <v>18</v>
      </c>
      <c r="AU114" s="359" t="s">
        <v>219</v>
      </c>
      <c r="AV114" s="358" t="s">
        <v>219</v>
      </c>
      <c r="AW114" s="358" t="s">
        <v>224</v>
      </c>
      <c r="AX114" s="358" t="s">
        <v>225</v>
      </c>
      <c r="AY114" s="359" t="s">
        <v>220</v>
      </c>
    </row>
    <row r="115" spans="2:51" s="358" customFormat="1" ht="12">
      <c r="B115" s="373"/>
      <c r="C115" s="360"/>
      <c r="D115" s="367" t="s">
        <v>18</v>
      </c>
      <c r="E115" s="374" t="s">
        <v>0</v>
      </c>
      <c r="F115" s="375" t="s">
        <v>491</v>
      </c>
      <c r="G115" s="360"/>
      <c r="H115" s="376">
        <v>7.525</v>
      </c>
      <c r="I115" s="377"/>
      <c r="J115" s="360"/>
      <c r="K115" s="328"/>
      <c r="L115" s="330" t="s">
        <v>453</v>
      </c>
      <c r="M115" s="80" t="s">
        <v>501</v>
      </c>
      <c r="N115" s="323"/>
      <c r="O115" s="2"/>
      <c r="P115" s="2"/>
      <c r="Q115" s="2"/>
      <c r="R115" s="2"/>
      <c r="S115" s="386"/>
      <c r="T115" s="385"/>
      <c r="AT115" s="359" t="s">
        <v>18</v>
      </c>
      <c r="AU115" s="359" t="s">
        <v>219</v>
      </c>
      <c r="AV115" s="358" t="s">
        <v>219</v>
      </c>
      <c r="AW115" s="358" t="s">
        <v>224</v>
      </c>
      <c r="AX115" s="358" t="s">
        <v>225</v>
      </c>
      <c r="AY115" s="359" t="s">
        <v>220</v>
      </c>
    </row>
    <row r="116" spans="2:51" s="358" customFormat="1" ht="12">
      <c r="B116" s="373"/>
      <c r="C116" s="360"/>
      <c r="D116" s="367" t="s">
        <v>18</v>
      </c>
      <c r="E116" s="374" t="s">
        <v>0</v>
      </c>
      <c r="F116" s="375" t="s">
        <v>492</v>
      </c>
      <c r="G116" s="360"/>
      <c r="H116" s="376">
        <v>58.23</v>
      </c>
      <c r="I116" s="377"/>
      <c r="J116" s="360"/>
      <c r="K116" s="328"/>
      <c r="L116" s="330" t="s">
        <v>453</v>
      </c>
      <c r="M116" s="80" t="s">
        <v>501</v>
      </c>
      <c r="N116" s="323"/>
      <c r="O116" s="2"/>
      <c r="P116" s="2"/>
      <c r="Q116" s="2"/>
      <c r="R116" s="2"/>
      <c r="S116" s="386"/>
      <c r="T116" s="385"/>
      <c r="AT116" s="359" t="s">
        <v>18</v>
      </c>
      <c r="AU116" s="359" t="s">
        <v>219</v>
      </c>
      <c r="AV116" s="358" t="s">
        <v>219</v>
      </c>
      <c r="AW116" s="358" t="s">
        <v>224</v>
      </c>
      <c r="AX116" s="358" t="s">
        <v>225</v>
      </c>
      <c r="AY116" s="359" t="s">
        <v>220</v>
      </c>
    </row>
    <row r="117" spans="2:51" s="358" customFormat="1" ht="12">
      <c r="B117" s="373"/>
      <c r="C117" s="360"/>
      <c r="D117" s="367" t="s">
        <v>18</v>
      </c>
      <c r="E117" s="374" t="s">
        <v>0</v>
      </c>
      <c r="F117" s="375" t="s">
        <v>493</v>
      </c>
      <c r="G117" s="360"/>
      <c r="H117" s="376">
        <v>170.448</v>
      </c>
      <c r="I117" s="377"/>
      <c r="J117" s="360"/>
      <c r="K117" s="328"/>
      <c r="L117" s="330" t="s">
        <v>453</v>
      </c>
      <c r="M117" s="80" t="s">
        <v>501</v>
      </c>
      <c r="N117" s="323"/>
      <c r="O117" s="2"/>
      <c r="P117" s="2"/>
      <c r="Q117" s="2"/>
      <c r="R117" s="2"/>
      <c r="S117" s="386"/>
      <c r="T117" s="385"/>
      <c r="AT117" s="359" t="s">
        <v>18</v>
      </c>
      <c r="AU117" s="359" t="s">
        <v>219</v>
      </c>
      <c r="AV117" s="358" t="s">
        <v>219</v>
      </c>
      <c r="AW117" s="358" t="s">
        <v>224</v>
      </c>
      <c r="AX117" s="358" t="s">
        <v>225</v>
      </c>
      <c r="AY117" s="359" t="s">
        <v>220</v>
      </c>
    </row>
    <row r="118" spans="2:51" s="392" customFormat="1" ht="12">
      <c r="B118" s="409"/>
      <c r="C118" s="394"/>
      <c r="D118" s="367" t="s">
        <v>18</v>
      </c>
      <c r="E118" s="410" t="s">
        <v>0</v>
      </c>
      <c r="F118" s="411" t="s">
        <v>26</v>
      </c>
      <c r="G118" s="394"/>
      <c r="H118" s="412">
        <v>265.048</v>
      </c>
      <c r="I118" s="413"/>
      <c r="J118" s="394"/>
      <c r="K118" s="328"/>
      <c r="L118" s="330" t="s">
        <v>453</v>
      </c>
      <c r="M118" s="80" t="s">
        <v>501</v>
      </c>
      <c r="N118" s="323"/>
      <c r="O118" s="2"/>
      <c r="P118" s="2"/>
      <c r="Q118" s="2"/>
      <c r="R118" s="2"/>
      <c r="S118" s="386"/>
      <c r="T118" s="385"/>
      <c r="AT118" s="393" t="s">
        <v>18</v>
      </c>
      <c r="AU118" s="393" t="s">
        <v>219</v>
      </c>
      <c r="AV118" s="392" t="s">
        <v>250</v>
      </c>
      <c r="AW118" s="392" t="s">
        <v>224</v>
      </c>
      <c r="AX118" s="392" t="s">
        <v>221</v>
      </c>
      <c r="AY118" s="393" t="s">
        <v>220</v>
      </c>
    </row>
    <row r="119" spans="2:51" s="358" customFormat="1" ht="12">
      <c r="B119" s="373"/>
      <c r="C119" s="360"/>
      <c r="D119" s="367" t="s">
        <v>18</v>
      </c>
      <c r="E119" s="360"/>
      <c r="F119" s="378" t="s">
        <v>494</v>
      </c>
      <c r="G119" s="360"/>
      <c r="H119" s="379">
        <v>26.505</v>
      </c>
      <c r="I119" s="377"/>
      <c r="J119" s="360"/>
      <c r="K119" s="328"/>
      <c r="L119" s="330" t="s">
        <v>453</v>
      </c>
      <c r="M119" s="80" t="s">
        <v>501</v>
      </c>
      <c r="N119" s="323"/>
      <c r="O119" s="2"/>
      <c r="P119" s="2"/>
      <c r="Q119" s="2"/>
      <c r="R119" s="2"/>
      <c r="S119" s="386"/>
      <c r="T119" s="385"/>
      <c r="AT119" s="359" t="s">
        <v>18</v>
      </c>
      <c r="AU119" s="359" t="s">
        <v>219</v>
      </c>
      <c r="AV119" s="358" t="s">
        <v>219</v>
      </c>
      <c r="AW119" s="358" t="s">
        <v>235</v>
      </c>
      <c r="AX119" s="358" t="s">
        <v>221</v>
      </c>
      <c r="AY119" s="359" t="s">
        <v>220</v>
      </c>
    </row>
    <row r="120" spans="1:65" s="2" customFormat="1" ht="16.5" customHeight="1">
      <c r="A120" s="386"/>
      <c r="B120" s="108"/>
      <c r="C120" s="395" t="s">
        <v>370</v>
      </c>
      <c r="D120" s="395" t="s">
        <v>40</v>
      </c>
      <c r="E120" s="396" t="s">
        <v>495</v>
      </c>
      <c r="F120" s="397" t="s">
        <v>496</v>
      </c>
      <c r="G120" s="398" t="s">
        <v>29</v>
      </c>
      <c r="H120" s="403">
        <v>53.01</v>
      </c>
      <c r="I120" s="400"/>
      <c r="J120" s="401">
        <f>ROUND(I120*H120,2)</f>
        <v>0</v>
      </c>
      <c r="K120" s="397" t="s">
        <v>16</v>
      </c>
      <c r="L120" s="327" t="s">
        <v>453</v>
      </c>
      <c r="M120" s="151" t="s">
        <v>501</v>
      </c>
      <c r="N120" s="168" t="s">
        <v>193</v>
      </c>
      <c r="S120" s="386"/>
      <c r="T120" s="385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R120" s="325" t="s">
        <v>232</v>
      </c>
      <c r="AT120" s="325" t="s">
        <v>40</v>
      </c>
      <c r="AU120" s="32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218</v>
      </c>
      <c r="BM120" s="325" t="s">
        <v>497</v>
      </c>
    </row>
    <row r="121" spans="2:51" s="358" customFormat="1" ht="12">
      <c r="B121" s="373"/>
      <c r="C121" s="360"/>
      <c r="D121" s="367" t="s">
        <v>18</v>
      </c>
      <c r="E121" s="360"/>
      <c r="F121" s="378" t="s">
        <v>498</v>
      </c>
      <c r="G121" s="360"/>
      <c r="H121" s="379">
        <v>53.01</v>
      </c>
      <c r="I121" s="377"/>
      <c r="J121" s="360"/>
      <c r="K121" s="328"/>
      <c r="L121" s="330" t="s">
        <v>453</v>
      </c>
      <c r="M121" s="80" t="s">
        <v>501</v>
      </c>
      <c r="N121" s="323"/>
      <c r="O121" s="2"/>
      <c r="P121" s="2"/>
      <c r="Q121" s="2"/>
      <c r="R121" s="2"/>
      <c r="S121" s="386"/>
      <c r="T121" s="385"/>
      <c r="AT121" s="359" t="s">
        <v>18</v>
      </c>
      <c r="AU121" s="359" t="s">
        <v>219</v>
      </c>
      <c r="AV121" s="358" t="s">
        <v>219</v>
      </c>
      <c r="AW121" s="358" t="s">
        <v>235</v>
      </c>
      <c r="AX121" s="358" t="s">
        <v>221</v>
      </c>
      <c r="AY121" s="359" t="s">
        <v>220</v>
      </c>
    </row>
    <row r="122" spans="1:65" s="2" customFormat="1" ht="21.75" customHeight="1">
      <c r="A122" s="386"/>
      <c r="B122" s="108"/>
      <c r="C122" s="310" t="s">
        <v>97</v>
      </c>
      <c r="D122" s="310" t="s">
        <v>14</v>
      </c>
      <c r="E122" s="311" t="s">
        <v>149</v>
      </c>
      <c r="F122" s="312" t="s">
        <v>150</v>
      </c>
      <c r="G122" s="324" t="s">
        <v>29</v>
      </c>
      <c r="H122" s="326">
        <v>96.486</v>
      </c>
      <c r="I122" s="313"/>
      <c r="J122" s="314">
        <f>ROUND(I122*H122,2)</f>
        <v>0</v>
      </c>
      <c r="K122" s="312" t="s">
        <v>16</v>
      </c>
      <c r="L122" s="327" t="s">
        <v>453</v>
      </c>
      <c r="M122" s="151" t="s">
        <v>501</v>
      </c>
      <c r="N122" s="168" t="s">
        <v>193</v>
      </c>
      <c r="S122" s="386"/>
      <c r="T122" s="385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R122" s="325" t="s">
        <v>218</v>
      </c>
      <c r="AT122" s="325" t="s">
        <v>14</v>
      </c>
      <c r="AU122" s="32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218</v>
      </c>
      <c r="BM122" s="325" t="s">
        <v>499</v>
      </c>
    </row>
    <row r="123" spans="1:65" s="2" customFormat="1" ht="21.75" customHeight="1">
      <c r="A123" s="386"/>
      <c r="B123" s="108"/>
      <c r="C123" s="310" t="s">
        <v>98</v>
      </c>
      <c r="D123" s="310" t="s">
        <v>14</v>
      </c>
      <c r="E123" s="311" t="s">
        <v>88</v>
      </c>
      <c r="F123" s="312" t="s">
        <v>89</v>
      </c>
      <c r="G123" s="324" t="s">
        <v>29</v>
      </c>
      <c r="H123" s="326">
        <v>96.486</v>
      </c>
      <c r="I123" s="313"/>
      <c r="J123" s="314">
        <f>ROUND(I123*H123,2)</f>
        <v>0</v>
      </c>
      <c r="K123" s="312" t="s">
        <v>16</v>
      </c>
      <c r="L123" s="327" t="s">
        <v>453</v>
      </c>
      <c r="M123" s="151" t="s">
        <v>501</v>
      </c>
      <c r="N123" s="168" t="s">
        <v>193</v>
      </c>
      <c r="S123" s="386"/>
      <c r="T123" s="385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R123" s="325" t="s">
        <v>218</v>
      </c>
      <c r="AT123" s="325" t="s">
        <v>14</v>
      </c>
      <c r="AU123" s="325" t="s">
        <v>219</v>
      </c>
      <c r="AY123" s="8" t="s">
        <v>220</v>
      </c>
      <c r="BE123" s="21">
        <f>IF(N123="základní",J123,0)</f>
        <v>0</v>
      </c>
      <c r="BF123" s="21">
        <f>IF(N123="snížená",J123,0)</f>
        <v>0</v>
      </c>
      <c r="BG123" s="21">
        <f>IF(N123="zákl. přenesená",J123,0)</f>
        <v>0</v>
      </c>
      <c r="BH123" s="21">
        <f>IF(N123="sníž. přenesená",J123,0)</f>
        <v>0</v>
      </c>
      <c r="BI123" s="21">
        <f>IF(N123="nulová",J123,0)</f>
        <v>0</v>
      </c>
      <c r="BJ123" s="8" t="s">
        <v>221</v>
      </c>
      <c r="BK123" s="21">
        <f>ROUND(I123*H123,2)</f>
        <v>0</v>
      </c>
      <c r="BL123" s="8" t="s">
        <v>218</v>
      </c>
      <c r="BM123" s="325" t="s">
        <v>500</v>
      </c>
    </row>
    <row r="124" spans="2:56" s="386" customFormat="1" ht="12">
      <c r="B124" s="317"/>
      <c r="C124" s="318"/>
      <c r="D124" s="318"/>
      <c r="E124" s="405"/>
      <c r="F124" s="318"/>
      <c r="G124" s="318"/>
      <c r="H124" s="318"/>
      <c r="I124" s="320"/>
      <c r="J124" s="318"/>
      <c r="K124" s="318"/>
      <c r="L124" s="318"/>
      <c r="M124" s="404"/>
      <c r="N124" s="406"/>
      <c r="AZ124" s="407"/>
      <c r="BA124" s="407"/>
      <c r="BB124" s="407"/>
      <c r="BC124" s="407"/>
      <c r="BD124" s="407"/>
    </row>
    <row r="125" spans="2:56" s="386" customFormat="1" ht="12">
      <c r="B125" s="106"/>
      <c r="C125" s="385"/>
      <c r="D125" s="385"/>
      <c r="E125" s="408"/>
      <c r="F125" s="385"/>
      <c r="G125" s="385"/>
      <c r="H125" s="385"/>
      <c r="I125" s="82"/>
      <c r="J125" s="385"/>
      <c r="K125" s="385"/>
      <c r="L125" s="385"/>
      <c r="M125" s="80"/>
      <c r="N125" s="107"/>
      <c r="AZ125" s="407"/>
      <c r="BA125" s="407"/>
      <c r="BB125" s="407"/>
      <c r="BC125" s="407"/>
      <c r="BD125" s="407"/>
    </row>
    <row r="126" spans="2:56" s="390" customFormat="1" ht="16.5" customHeight="1">
      <c r="B126" s="106"/>
      <c r="C126" s="333" t="s">
        <v>543</v>
      </c>
      <c r="D126" s="333" t="s">
        <v>14</v>
      </c>
      <c r="E126" s="334" t="s">
        <v>544</v>
      </c>
      <c r="F126" s="335" t="s">
        <v>545</v>
      </c>
      <c r="G126" s="336" t="s">
        <v>272</v>
      </c>
      <c r="H126" s="337">
        <v>1</v>
      </c>
      <c r="I126" s="17"/>
      <c r="J126" s="441">
        <f>ROUND(I126*H126,2)</f>
        <v>0</v>
      </c>
      <c r="K126" s="335" t="s">
        <v>0</v>
      </c>
      <c r="L126" s="327" t="s">
        <v>453</v>
      </c>
      <c r="M126" s="151" t="s">
        <v>523</v>
      </c>
      <c r="N126" s="168" t="s">
        <v>194</v>
      </c>
      <c r="AZ126" s="407"/>
      <c r="BA126" s="407"/>
      <c r="BB126" s="407"/>
      <c r="BC126" s="407"/>
      <c r="BD126" s="407"/>
    </row>
    <row r="127" spans="2:56" s="390" customFormat="1" ht="39">
      <c r="B127" s="106"/>
      <c r="D127" s="439" t="s">
        <v>21</v>
      </c>
      <c r="E127" s="428"/>
      <c r="F127" s="440" t="s">
        <v>522</v>
      </c>
      <c r="I127" s="402"/>
      <c r="L127" s="389"/>
      <c r="M127" s="80"/>
      <c r="N127" s="107"/>
      <c r="AZ127" s="407"/>
      <c r="BA127" s="407"/>
      <c r="BB127" s="407"/>
      <c r="BC127" s="407"/>
      <c r="BD127" s="407"/>
    </row>
    <row r="128" spans="2:56" s="390" customFormat="1" ht="12">
      <c r="B128" s="317"/>
      <c r="C128" s="318"/>
      <c r="D128" s="318"/>
      <c r="E128" s="405"/>
      <c r="F128" s="318"/>
      <c r="G128" s="318"/>
      <c r="H128" s="318"/>
      <c r="I128" s="320"/>
      <c r="J128" s="318"/>
      <c r="K128" s="318"/>
      <c r="L128" s="318"/>
      <c r="M128" s="404"/>
      <c r="N128" s="406"/>
      <c r="AZ128" s="407"/>
      <c r="BA128" s="407"/>
      <c r="BB128" s="407"/>
      <c r="BC128" s="407"/>
      <c r="BD128" s="407"/>
    </row>
    <row r="129" spans="2:56" s="390" customFormat="1" ht="12">
      <c r="B129" s="106"/>
      <c r="C129" s="389"/>
      <c r="D129" s="389"/>
      <c r="E129" s="408"/>
      <c r="F129" s="389"/>
      <c r="G129" s="389"/>
      <c r="H129" s="389"/>
      <c r="I129" s="82"/>
      <c r="J129" s="389"/>
      <c r="K129" s="389"/>
      <c r="L129" s="389"/>
      <c r="M129" s="80"/>
      <c r="N129" s="107"/>
      <c r="AZ129" s="407"/>
      <c r="BA129" s="407"/>
      <c r="BB129" s="407"/>
      <c r="BC129" s="407"/>
      <c r="BD129" s="407"/>
    </row>
    <row r="130" spans="2:56" s="390" customFormat="1" ht="16.5" customHeight="1">
      <c r="B130" s="106"/>
      <c r="C130" s="13" t="s">
        <v>559</v>
      </c>
      <c r="D130" s="13" t="s">
        <v>14</v>
      </c>
      <c r="E130" s="14" t="s">
        <v>560</v>
      </c>
      <c r="F130" s="15" t="s">
        <v>561</v>
      </c>
      <c r="G130" s="16" t="s">
        <v>19</v>
      </c>
      <c r="H130" s="337">
        <v>1613.798</v>
      </c>
      <c r="I130" s="17"/>
      <c r="J130" s="18">
        <f>ROUND(I130*H130,2)</f>
        <v>0</v>
      </c>
      <c r="K130" s="15" t="s">
        <v>16</v>
      </c>
      <c r="L130" s="330" t="s">
        <v>453</v>
      </c>
      <c r="M130" s="151" t="s">
        <v>552</v>
      </c>
      <c r="N130" s="168" t="s">
        <v>193</v>
      </c>
      <c r="AZ130" s="407"/>
      <c r="BA130" s="407"/>
      <c r="BB130" s="407"/>
      <c r="BC130" s="407"/>
      <c r="BD130" s="407"/>
    </row>
    <row r="131" spans="2:56" s="390" customFormat="1" ht="16.5" customHeight="1">
      <c r="B131" s="106"/>
      <c r="C131" s="31" t="s">
        <v>562</v>
      </c>
      <c r="D131" s="31" t="s">
        <v>40</v>
      </c>
      <c r="E131" s="32" t="s">
        <v>563</v>
      </c>
      <c r="F131" s="33" t="s">
        <v>564</v>
      </c>
      <c r="G131" s="34" t="s">
        <v>19</v>
      </c>
      <c r="H131" s="35">
        <v>508.815</v>
      </c>
      <c r="I131" s="36"/>
      <c r="J131" s="37">
        <f>ROUND(I131*H131,2)</f>
        <v>0</v>
      </c>
      <c r="K131" s="33" t="s">
        <v>16</v>
      </c>
      <c r="L131" s="330" t="s">
        <v>453</v>
      </c>
      <c r="M131" s="80" t="s">
        <v>552</v>
      </c>
      <c r="N131" s="323"/>
      <c r="AZ131" s="407"/>
      <c r="BA131" s="407"/>
      <c r="BB131" s="407"/>
      <c r="BC131" s="407"/>
      <c r="BD131" s="407"/>
    </row>
    <row r="132" spans="2:56" s="390" customFormat="1" ht="16.5" customHeight="1">
      <c r="B132" s="106"/>
      <c r="C132" s="31" t="s">
        <v>565</v>
      </c>
      <c r="D132" s="31" t="s">
        <v>40</v>
      </c>
      <c r="E132" s="32" t="s">
        <v>566</v>
      </c>
      <c r="F132" s="33" t="s">
        <v>567</v>
      </c>
      <c r="G132" s="34" t="s">
        <v>19</v>
      </c>
      <c r="H132" s="35">
        <v>1137.259</v>
      </c>
      <c r="I132" s="36"/>
      <c r="J132" s="37">
        <f>ROUND(I132*H132,2)</f>
        <v>0</v>
      </c>
      <c r="K132" s="33" t="s">
        <v>16</v>
      </c>
      <c r="L132" s="330" t="s">
        <v>453</v>
      </c>
      <c r="M132" s="80" t="s">
        <v>552</v>
      </c>
      <c r="N132" s="323"/>
      <c r="AZ132" s="407"/>
      <c r="BA132" s="407"/>
      <c r="BB132" s="407"/>
      <c r="BC132" s="407"/>
      <c r="BD132" s="407"/>
    </row>
    <row r="133" spans="2:56" s="390" customFormat="1" ht="12">
      <c r="B133" s="317"/>
      <c r="C133" s="318"/>
      <c r="D133" s="318"/>
      <c r="E133" s="405"/>
      <c r="F133" s="318"/>
      <c r="G133" s="318"/>
      <c r="H133" s="318"/>
      <c r="I133" s="320"/>
      <c r="J133" s="318"/>
      <c r="K133" s="318"/>
      <c r="L133" s="318"/>
      <c r="M133" s="404"/>
      <c r="N133" s="406"/>
      <c r="AZ133" s="407"/>
      <c r="BA133" s="407"/>
      <c r="BB133" s="407"/>
      <c r="BC133" s="407"/>
      <c r="BD133" s="407"/>
    </row>
    <row r="134" spans="2:56" s="390" customFormat="1" ht="12">
      <c r="B134" s="106"/>
      <c r="C134" s="389"/>
      <c r="D134" s="389"/>
      <c r="E134" s="408"/>
      <c r="F134" s="389"/>
      <c r="G134" s="389"/>
      <c r="H134" s="389"/>
      <c r="I134" s="82"/>
      <c r="J134" s="389"/>
      <c r="K134" s="389"/>
      <c r="L134" s="389"/>
      <c r="M134" s="80"/>
      <c r="N134" s="107"/>
      <c r="AZ134" s="407"/>
      <c r="BA134" s="407"/>
      <c r="BB134" s="407"/>
      <c r="BC134" s="407"/>
      <c r="BD134" s="407"/>
    </row>
    <row r="135" spans="1:65" s="2" customFormat="1" ht="16.5" customHeight="1">
      <c r="A135" s="322"/>
      <c r="B135" s="108"/>
      <c r="C135" s="13" t="s">
        <v>542</v>
      </c>
      <c r="D135" s="310" t="s">
        <v>14</v>
      </c>
      <c r="E135" s="311" t="s">
        <v>470</v>
      </c>
      <c r="F135" s="312" t="s">
        <v>471</v>
      </c>
      <c r="G135" s="324" t="s">
        <v>472</v>
      </c>
      <c r="H135" s="326">
        <v>105</v>
      </c>
      <c r="I135" s="313"/>
      <c r="J135" s="314">
        <f>ROUND(I135*H135,2)</f>
        <v>0</v>
      </c>
      <c r="K135" s="312" t="s">
        <v>16</v>
      </c>
      <c r="L135" s="327" t="s">
        <v>453</v>
      </c>
      <c r="M135" s="151" t="s">
        <v>485</v>
      </c>
      <c r="N135" s="168" t="s">
        <v>193</v>
      </c>
      <c r="O135" s="321"/>
      <c r="S135" s="322"/>
      <c r="T135" s="321"/>
      <c r="U135" s="355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R135" s="325" t="s">
        <v>218</v>
      </c>
      <c r="AT135" s="325" t="s">
        <v>14</v>
      </c>
      <c r="AU135" s="32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218</v>
      </c>
      <c r="BM135" s="325" t="s">
        <v>473</v>
      </c>
    </row>
    <row r="136" spans="1:47" s="2" customFormat="1" ht="29.25">
      <c r="A136" s="322"/>
      <c r="B136" s="106"/>
      <c r="C136" s="385"/>
      <c r="D136" s="367" t="s">
        <v>17</v>
      </c>
      <c r="E136" s="385"/>
      <c r="F136" s="368" t="s">
        <v>474</v>
      </c>
      <c r="G136" s="385"/>
      <c r="H136" s="385"/>
      <c r="I136" s="82"/>
      <c r="J136" s="385"/>
      <c r="K136" s="328"/>
      <c r="L136" s="330" t="s">
        <v>453</v>
      </c>
      <c r="M136" s="80" t="s">
        <v>485</v>
      </c>
      <c r="N136" s="323"/>
      <c r="S136" s="322"/>
      <c r="T136" s="321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T136" s="8" t="s">
        <v>17</v>
      </c>
      <c r="AU136" s="8" t="s">
        <v>219</v>
      </c>
    </row>
    <row r="137" spans="2:51" s="355" customFormat="1" ht="22.5">
      <c r="B137" s="369"/>
      <c r="C137" s="357"/>
      <c r="D137" s="367" t="s">
        <v>18</v>
      </c>
      <c r="E137" s="370" t="s">
        <v>0</v>
      </c>
      <c r="F137" s="371" t="s">
        <v>136</v>
      </c>
      <c r="G137" s="357"/>
      <c r="H137" s="370" t="s">
        <v>0</v>
      </c>
      <c r="I137" s="372"/>
      <c r="J137" s="357"/>
      <c r="K137" s="328"/>
      <c r="L137" s="330" t="s">
        <v>453</v>
      </c>
      <c r="M137" s="80" t="s">
        <v>485</v>
      </c>
      <c r="N137" s="323"/>
      <c r="O137" s="2"/>
      <c r="P137" s="2"/>
      <c r="Q137" s="2"/>
      <c r="R137" s="2"/>
      <c r="S137" s="322"/>
      <c r="T137" s="321"/>
      <c r="AT137" s="356" t="s">
        <v>18</v>
      </c>
      <c r="AU137" s="356" t="s">
        <v>219</v>
      </c>
      <c r="AV137" s="355" t="s">
        <v>221</v>
      </c>
      <c r="AW137" s="355" t="s">
        <v>224</v>
      </c>
      <c r="AX137" s="355" t="s">
        <v>225</v>
      </c>
      <c r="AY137" s="356" t="s">
        <v>220</v>
      </c>
    </row>
    <row r="138" spans="2:51" s="355" customFormat="1" ht="12">
      <c r="B138" s="369"/>
      <c r="C138" s="357"/>
      <c r="D138" s="367" t="s">
        <v>18</v>
      </c>
      <c r="E138" s="370" t="s">
        <v>0</v>
      </c>
      <c r="F138" s="371" t="s">
        <v>475</v>
      </c>
      <c r="G138" s="357"/>
      <c r="H138" s="370" t="s">
        <v>0</v>
      </c>
      <c r="I138" s="372"/>
      <c r="J138" s="357"/>
      <c r="K138" s="328"/>
      <c r="L138" s="330" t="s">
        <v>453</v>
      </c>
      <c r="M138" s="80" t="s">
        <v>485</v>
      </c>
      <c r="N138" s="323"/>
      <c r="O138" s="2"/>
      <c r="P138" s="2"/>
      <c r="Q138" s="2"/>
      <c r="R138" s="2"/>
      <c r="S138" s="322"/>
      <c r="T138" s="321"/>
      <c r="AT138" s="356" t="s">
        <v>18</v>
      </c>
      <c r="AU138" s="356" t="s">
        <v>219</v>
      </c>
      <c r="AV138" s="355" t="s">
        <v>221</v>
      </c>
      <c r="AW138" s="355" t="s">
        <v>224</v>
      </c>
      <c r="AX138" s="355" t="s">
        <v>225</v>
      </c>
      <c r="AY138" s="356" t="s">
        <v>220</v>
      </c>
    </row>
    <row r="139" spans="2:51" s="355" customFormat="1" ht="12">
      <c r="B139" s="369"/>
      <c r="C139" s="357"/>
      <c r="D139" s="367" t="s">
        <v>18</v>
      </c>
      <c r="E139" s="370" t="s">
        <v>0</v>
      </c>
      <c r="F139" s="371" t="s">
        <v>47</v>
      </c>
      <c r="G139" s="357"/>
      <c r="H139" s="370" t="s">
        <v>0</v>
      </c>
      <c r="I139" s="372"/>
      <c r="J139" s="357"/>
      <c r="K139" s="328"/>
      <c r="L139" s="330" t="s">
        <v>453</v>
      </c>
      <c r="M139" s="80" t="s">
        <v>485</v>
      </c>
      <c r="N139" s="323"/>
      <c r="O139" s="2"/>
      <c r="P139" s="2"/>
      <c r="Q139" s="2"/>
      <c r="R139" s="2"/>
      <c r="S139" s="322"/>
      <c r="T139" s="321"/>
      <c r="AT139" s="356" t="s">
        <v>18</v>
      </c>
      <c r="AU139" s="356" t="s">
        <v>219</v>
      </c>
      <c r="AV139" s="355" t="s">
        <v>221</v>
      </c>
      <c r="AW139" s="355" t="s">
        <v>224</v>
      </c>
      <c r="AX139" s="355" t="s">
        <v>225</v>
      </c>
      <c r="AY139" s="356" t="s">
        <v>220</v>
      </c>
    </row>
    <row r="140" spans="2:51" s="355" customFormat="1" ht="12">
      <c r="B140" s="369"/>
      <c r="C140" s="357"/>
      <c r="D140" s="367" t="s">
        <v>18</v>
      </c>
      <c r="E140" s="370" t="s">
        <v>0</v>
      </c>
      <c r="F140" s="371" t="s">
        <v>476</v>
      </c>
      <c r="G140" s="357"/>
      <c r="H140" s="370" t="s">
        <v>0</v>
      </c>
      <c r="I140" s="372"/>
      <c r="J140" s="357"/>
      <c r="K140" s="328"/>
      <c r="L140" s="330" t="s">
        <v>453</v>
      </c>
      <c r="M140" s="80" t="s">
        <v>485</v>
      </c>
      <c r="N140" s="323"/>
      <c r="O140" s="2"/>
      <c r="P140" s="2"/>
      <c r="Q140" s="2"/>
      <c r="R140" s="2"/>
      <c r="S140" s="322"/>
      <c r="T140" s="321"/>
      <c r="AT140" s="356" t="s">
        <v>18</v>
      </c>
      <c r="AU140" s="356" t="s">
        <v>219</v>
      </c>
      <c r="AV140" s="355" t="s">
        <v>221</v>
      </c>
      <c r="AW140" s="355" t="s">
        <v>224</v>
      </c>
      <c r="AX140" s="355" t="s">
        <v>225</v>
      </c>
      <c r="AY140" s="356" t="s">
        <v>220</v>
      </c>
    </row>
    <row r="141" spans="2:51" s="358" customFormat="1" ht="12">
      <c r="B141" s="373"/>
      <c r="C141" s="360"/>
      <c r="D141" s="367" t="s">
        <v>18</v>
      </c>
      <c r="E141" s="374" t="s">
        <v>0</v>
      </c>
      <c r="F141" s="375" t="s">
        <v>477</v>
      </c>
      <c r="G141" s="360"/>
      <c r="H141" s="376">
        <v>30</v>
      </c>
      <c r="I141" s="377"/>
      <c r="J141" s="360"/>
      <c r="K141" s="328"/>
      <c r="L141" s="330" t="s">
        <v>453</v>
      </c>
      <c r="M141" s="80" t="s">
        <v>485</v>
      </c>
      <c r="N141" s="323"/>
      <c r="O141" s="2"/>
      <c r="P141" s="2"/>
      <c r="Q141" s="2"/>
      <c r="R141" s="2"/>
      <c r="S141" s="322"/>
      <c r="T141" s="321"/>
      <c r="AT141" s="359" t="s">
        <v>18</v>
      </c>
      <c r="AU141" s="359" t="s">
        <v>219</v>
      </c>
      <c r="AV141" s="358" t="s">
        <v>219</v>
      </c>
      <c r="AW141" s="358" t="s">
        <v>224</v>
      </c>
      <c r="AX141" s="358" t="s">
        <v>225</v>
      </c>
      <c r="AY141" s="359" t="s">
        <v>220</v>
      </c>
    </row>
    <row r="142" spans="2:51" s="355" customFormat="1" ht="12">
      <c r="B142" s="369"/>
      <c r="C142" s="357"/>
      <c r="D142" s="367" t="s">
        <v>18</v>
      </c>
      <c r="E142" s="370" t="s">
        <v>0</v>
      </c>
      <c r="F142" s="371" t="s">
        <v>478</v>
      </c>
      <c r="G142" s="357"/>
      <c r="H142" s="370" t="s">
        <v>0</v>
      </c>
      <c r="I142" s="372"/>
      <c r="J142" s="357"/>
      <c r="K142" s="328"/>
      <c r="L142" s="330" t="s">
        <v>453</v>
      </c>
      <c r="M142" s="80" t="s">
        <v>485</v>
      </c>
      <c r="N142" s="323"/>
      <c r="O142" s="2"/>
      <c r="P142" s="2"/>
      <c r="Q142" s="2"/>
      <c r="R142" s="2"/>
      <c r="S142" s="322"/>
      <c r="T142" s="321"/>
      <c r="AT142" s="356" t="s">
        <v>18</v>
      </c>
      <c r="AU142" s="356" t="s">
        <v>219</v>
      </c>
      <c r="AV142" s="355" t="s">
        <v>221</v>
      </c>
      <c r="AW142" s="355" t="s">
        <v>224</v>
      </c>
      <c r="AX142" s="355" t="s">
        <v>225</v>
      </c>
      <c r="AY142" s="356" t="s">
        <v>220</v>
      </c>
    </row>
    <row r="143" spans="2:51" s="358" customFormat="1" ht="12">
      <c r="B143" s="373"/>
      <c r="C143" s="360"/>
      <c r="D143" s="367" t="s">
        <v>18</v>
      </c>
      <c r="E143" s="374" t="s">
        <v>0</v>
      </c>
      <c r="F143" s="375" t="s">
        <v>479</v>
      </c>
      <c r="G143" s="360"/>
      <c r="H143" s="376">
        <v>15</v>
      </c>
      <c r="I143" s="377"/>
      <c r="J143" s="360"/>
      <c r="K143" s="328"/>
      <c r="L143" s="330" t="s">
        <v>453</v>
      </c>
      <c r="M143" s="80" t="s">
        <v>485</v>
      </c>
      <c r="N143" s="323"/>
      <c r="O143" s="2"/>
      <c r="P143" s="2"/>
      <c r="Q143" s="2"/>
      <c r="R143" s="2"/>
      <c r="S143" s="322"/>
      <c r="T143" s="321"/>
      <c r="AT143" s="359" t="s">
        <v>18</v>
      </c>
      <c r="AU143" s="359" t="s">
        <v>219</v>
      </c>
      <c r="AV143" s="358" t="s">
        <v>219</v>
      </c>
      <c r="AW143" s="358" t="s">
        <v>224</v>
      </c>
      <c r="AX143" s="358" t="s">
        <v>225</v>
      </c>
      <c r="AY143" s="359" t="s">
        <v>220</v>
      </c>
    </row>
    <row r="144" spans="2:51" s="355" customFormat="1" ht="12">
      <c r="B144" s="369"/>
      <c r="C144" s="357"/>
      <c r="D144" s="367" t="s">
        <v>18</v>
      </c>
      <c r="E144" s="370" t="s">
        <v>0</v>
      </c>
      <c r="F144" s="371" t="s">
        <v>480</v>
      </c>
      <c r="G144" s="357"/>
      <c r="H144" s="370" t="s">
        <v>0</v>
      </c>
      <c r="I144" s="372"/>
      <c r="J144" s="357"/>
      <c r="K144" s="328"/>
      <c r="L144" s="330" t="s">
        <v>453</v>
      </c>
      <c r="M144" s="80" t="s">
        <v>485</v>
      </c>
      <c r="N144" s="323"/>
      <c r="O144" s="2"/>
      <c r="P144" s="2"/>
      <c r="Q144" s="2"/>
      <c r="R144" s="2"/>
      <c r="S144" s="322"/>
      <c r="T144" s="321"/>
      <c r="AT144" s="356" t="s">
        <v>18</v>
      </c>
      <c r="AU144" s="356" t="s">
        <v>219</v>
      </c>
      <c r="AV144" s="355" t="s">
        <v>221</v>
      </c>
      <c r="AW144" s="355" t="s">
        <v>224</v>
      </c>
      <c r="AX144" s="355" t="s">
        <v>225</v>
      </c>
      <c r="AY144" s="356" t="s">
        <v>220</v>
      </c>
    </row>
    <row r="145" spans="2:51" s="358" customFormat="1" ht="12">
      <c r="B145" s="373"/>
      <c r="C145" s="360"/>
      <c r="D145" s="367" t="s">
        <v>18</v>
      </c>
      <c r="E145" s="374" t="s">
        <v>0</v>
      </c>
      <c r="F145" s="378" t="s">
        <v>481</v>
      </c>
      <c r="G145" s="360"/>
      <c r="H145" s="379">
        <v>60</v>
      </c>
      <c r="I145" s="377"/>
      <c r="J145" s="360"/>
      <c r="K145" s="328"/>
      <c r="L145" s="330" t="s">
        <v>453</v>
      </c>
      <c r="M145" s="80" t="s">
        <v>485</v>
      </c>
      <c r="N145" s="323"/>
      <c r="O145" s="2"/>
      <c r="P145" s="2"/>
      <c r="Q145" s="2"/>
      <c r="R145" s="2"/>
      <c r="S145" s="322"/>
      <c r="T145" s="321"/>
      <c r="AT145" s="359" t="s">
        <v>18</v>
      </c>
      <c r="AU145" s="359" t="s">
        <v>219</v>
      </c>
      <c r="AV145" s="358" t="s">
        <v>219</v>
      </c>
      <c r="AW145" s="358" t="s">
        <v>224</v>
      </c>
      <c r="AX145" s="358" t="s">
        <v>225</v>
      </c>
      <c r="AY145" s="359" t="s">
        <v>220</v>
      </c>
    </row>
    <row r="146" spans="2:51" s="361" customFormat="1" ht="12">
      <c r="B146" s="380"/>
      <c r="C146" s="363"/>
      <c r="D146" s="367" t="s">
        <v>18</v>
      </c>
      <c r="E146" s="381" t="s">
        <v>0</v>
      </c>
      <c r="F146" s="382" t="s">
        <v>22</v>
      </c>
      <c r="G146" s="363"/>
      <c r="H146" s="383">
        <v>105</v>
      </c>
      <c r="I146" s="384"/>
      <c r="J146" s="363"/>
      <c r="K146" s="328"/>
      <c r="L146" s="330" t="s">
        <v>453</v>
      </c>
      <c r="M146" s="80" t="s">
        <v>485</v>
      </c>
      <c r="N146" s="323"/>
      <c r="O146" s="2"/>
      <c r="P146" s="2"/>
      <c r="Q146" s="2"/>
      <c r="R146" s="2"/>
      <c r="S146" s="322"/>
      <c r="T146" s="321"/>
      <c r="AT146" s="362" t="s">
        <v>18</v>
      </c>
      <c r="AU146" s="362" t="s">
        <v>219</v>
      </c>
      <c r="AV146" s="361" t="s">
        <v>228</v>
      </c>
      <c r="AW146" s="361" t="s">
        <v>224</v>
      </c>
      <c r="AX146" s="361" t="s">
        <v>221</v>
      </c>
      <c r="AY146" s="362" t="s">
        <v>220</v>
      </c>
    </row>
    <row r="147" spans="1:65" s="2" customFormat="1" ht="21.75" customHeight="1">
      <c r="A147" s="322"/>
      <c r="B147" s="108"/>
      <c r="C147" s="13" t="s">
        <v>541</v>
      </c>
      <c r="D147" s="310" t="s">
        <v>14</v>
      </c>
      <c r="E147" s="311" t="s">
        <v>105</v>
      </c>
      <c r="F147" s="312" t="s">
        <v>106</v>
      </c>
      <c r="G147" s="324" t="s">
        <v>29</v>
      </c>
      <c r="H147" s="326">
        <v>118.45</v>
      </c>
      <c r="I147" s="313"/>
      <c r="J147" s="314">
        <f>ROUND(I147*H147,2)</f>
        <v>0</v>
      </c>
      <c r="K147" s="312" t="s">
        <v>16</v>
      </c>
      <c r="L147" s="327" t="s">
        <v>453</v>
      </c>
      <c r="M147" s="151" t="s">
        <v>485</v>
      </c>
      <c r="N147" s="168" t="s">
        <v>193</v>
      </c>
      <c r="O147" s="321"/>
      <c r="S147" s="322"/>
      <c r="T147" s="321"/>
      <c r="U147" s="355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R147" s="325" t="s">
        <v>218</v>
      </c>
      <c r="AT147" s="325" t="s">
        <v>14</v>
      </c>
      <c r="AU147" s="325" t="s">
        <v>219</v>
      </c>
      <c r="AY147" s="8" t="s">
        <v>220</v>
      </c>
      <c r="BE147" s="21">
        <f>IF(N147="základní",J147,0)</f>
        <v>0</v>
      </c>
      <c r="BF147" s="21">
        <f>IF(N147="snížená",J147,0)</f>
        <v>0</v>
      </c>
      <c r="BG147" s="21">
        <f>IF(N147="zákl. přenesená",J147,0)</f>
        <v>0</v>
      </c>
      <c r="BH147" s="21">
        <f>IF(N147="sníž. přenesená",J147,0)</f>
        <v>0</v>
      </c>
      <c r="BI147" s="21">
        <f>IF(N147="nulová",J147,0)</f>
        <v>0</v>
      </c>
      <c r="BJ147" s="8" t="s">
        <v>221</v>
      </c>
      <c r="BK147" s="21">
        <f>ROUND(I147*H147,2)</f>
        <v>0</v>
      </c>
      <c r="BL147" s="8" t="s">
        <v>218</v>
      </c>
      <c r="BM147" s="325" t="s">
        <v>482</v>
      </c>
    </row>
    <row r="148" spans="2:21" ht="12" thickBot="1">
      <c r="B148" s="122"/>
      <c r="C148" s="123"/>
      <c r="D148" s="123"/>
      <c r="E148" s="123"/>
      <c r="F148" s="123"/>
      <c r="G148" s="123"/>
      <c r="H148" s="123"/>
      <c r="I148" s="124"/>
      <c r="J148" s="123"/>
      <c r="K148" s="123"/>
      <c r="L148" s="123"/>
      <c r="M148" s="123"/>
      <c r="N148" s="125"/>
      <c r="O148" s="2"/>
      <c r="P148" s="2"/>
      <c r="Q148" s="2"/>
      <c r="R148" s="2"/>
      <c r="S148" s="308"/>
      <c r="T148" s="309"/>
      <c r="U148" s="309"/>
    </row>
    <row r="149" spans="2:56" ht="12" customHeight="1">
      <c r="B149" s="101"/>
      <c r="C149" s="103"/>
      <c r="D149" s="102" t="s">
        <v>5</v>
      </c>
      <c r="E149" s="103"/>
      <c r="F149" s="103"/>
      <c r="G149" s="103"/>
      <c r="H149" s="103"/>
      <c r="I149" s="104"/>
      <c r="J149" s="103"/>
      <c r="K149" s="103"/>
      <c r="L149" s="103"/>
      <c r="M149" s="103"/>
      <c r="N149" s="105"/>
      <c r="T149" s="1"/>
      <c r="U149" s="1"/>
      <c r="AZ149" s="28" t="s">
        <v>568</v>
      </c>
      <c r="BA149" s="28" t="s">
        <v>569</v>
      </c>
      <c r="BB149" s="28" t="s">
        <v>0</v>
      </c>
      <c r="BC149" s="28" t="s">
        <v>570</v>
      </c>
      <c r="BD149" s="28" t="s">
        <v>219</v>
      </c>
    </row>
    <row r="150" spans="1:31" s="2" customFormat="1" ht="16.5" customHeight="1">
      <c r="A150" s="390"/>
      <c r="B150" s="106"/>
      <c r="C150" s="389"/>
      <c r="D150" s="389"/>
      <c r="E150" s="710" t="s">
        <v>158</v>
      </c>
      <c r="F150" s="711"/>
      <c r="G150" s="711"/>
      <c r="H150" s="711"/>
      <c r="I150" s="82"/>
      <c r="J150" s="389"/>
      <c r="K150" s="65"/>
      <c r="L150" s="65"/>
      <c r="M150" s="65"/>
      <c r="N150" s="126"/>
      <c r="P150" s="1"/>
      <c r="Q150" s="1"/>
      <c r="R150" s="1"/>
      <c r="S150" s="1"/>
      <c r="T150" s="65"/>
      <c r="U150" s="65"/>
      <c r="V150" s="1"/>
      <c r="W150" s="1"/>
      <c r="X150" s="1"/>
      <c r="Y150" s="1"/>
      <c r="Z150" s="390"/>
      <c r="AA150" s="390"/>
      <c r="AB150" s="390"/>
      <c r="AC150" s="390"/>
      <c r="AD150" s="390"/>
      <c r="AE150" s="390"/>
    </row>
    <row r="151" spans="1:31" s="2" customFormat="1" ht="12" customHeight="1">
      <c r="A151" s="390"/>
      <c r="B151" s="106"/>
      <c r="C151" s="389"/>
      <c r="D151" s="83" t="s">
        <v>7</v>
      </c>
      <c r="E151" s="389"/>
      <c r="F151" s="389"/>
      <c r="G151" s="389"/>
      <c r="H151" s="389"/>
      <c r="I151" s="82"/>
      <c r="J151" s="389"/>
      <c r="K151" s="65"/>
      <c r="L151" s="65"/>
      <c r="M151" s="65"/>
      <c r="N151" s="126"/>
      <c r="P151" s="1"/>
      <c r="Q151" s="1"/>
      <c r="R151" s="1"/>
      <c r="S151" s="1"/>
      <c r="T151" s="65"/>
      <c r="U151" s="65"/>
      <c r="V151" s="1"/>
      <c r="W151" s="1"/>
      <c r="X151" s="1"/>
      <c r="Y151" s="1"/>
      <c r="Z151" s="390"/>
      <c r="AA151" s="390"/>
      <c r="AB151" s="390"/>
      <c r="AC151" s="390"/>
      <c r="AD151" s="390"/>
      <c r="AE151" s="390"/>
    </row>
    <row r="152" spans="1:31" s="2" customFormat="1" ht="16.5" customHeight="1">
      <c r="A152" s="390"/>
      <c r="B152" s="106"/>
      <c r="C152" s="389"/>
      <c r="D152" s="389"/>
      <c r="E152" s="712" t="s">
        <v>159</v>
      </c>
      <c r="F152" s="711"/>
      <c r="G152" s="711"/>
      <c r="H152" s="711"/>
      <c r="I152" s="82"/>
      <c r="J152" s="389"/>
      <c r="K152" s="65"/>
      <c r="L152" s="65"/>
      <c r="M152" s="65"/>
      <c r="N152" s="126"/>
      <c r="P152" s="1"/>
      <c r="Q152" s="1"/>
      <c r="R152" s="1"/>
      <c r="S152" s="1"/>
      <c r="T152" s="65"/>
      <c r="U152" s="65"/>
      <c r="V152" s="1"/>
      <c r="W152" s="1"/>
      <c r="X152" s="1"/>
      <c r="Y152" s="1"/>
      <c r="Z152" s="390"/>
      <c r="AA152" s="390"/>
      <c r="AB152" s="390"/>
      <c r="AC152" s="390"/>
      <c r="AD152" s="390"/>
      <c r="AE152" s="390"/>
    </row>
    <row r="153" spans="2:25" s="390" customFormat="1" ht="12">
      <c r="B153" s="106"/>
      <c r="C153" s="389"/>
      <c r="D153" s="389"/>
      <c r="E153" s="389"/>
      <c r="F153" s="389"/>
      <c r="G153" s="389"/>
      <c r="H153" s="389"/>
      <c r="I153" s="82"/>
      <c r="J153" s="389"/>
      <c r="K153" s="451"/>
      <c r="L153" s="451"/>
      <c r="M153" s="451"/>
      <c r="N153" s="452"/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2:14" ht="24">
      <c r="B154" s="120"/>
      <c r="C154" s="31" t="s">
        <v>556</v>
      </c>
      <c r="D154" s="31" t="s">
        <v>40</v>
      </c>
      <c r="E154" s="454" t="s">
        <v>571</v>
      </c>
      <c r="F154" s="453" t="s">
        <v>516</v>
      </c>
      <c r="G154" s="34" t="s">
        <v>19</v>
      </c>
      <c r="H154" s="35">
        <v>5699.399</v>
      </c>
      <c r="I154" s="36"/>
      <c r="J154" s="37">
        <f>ROUND(I154*H154,2)</f>
        <v>0</v>
      </c>
      <c r="K154" s="33" t="s">
        <v>16</v>
      </c>
      <c r="L154" s="327" t="s">
        <v>453</v>
      </c>
      <c r="M154" s="151" t="s">
        <v>517</v>
      </c>
      <c r="N154" s="168" t="s">
        <v>518</v>
      </c>
    </row>
    <row r="155" spans="2:14" ht="12">
      <c r="B155" s="121"/>
      <c r="C155" s="53"/>
      <c r="D155" s="53"/>
      <c r="E155" s="53"/>
      <c r="F155" s="53"/>
      <c r="G155" s="53"/>
      <c r="H155" s="53"/>
      <c r="I155" s="54"/>
      <c r="J155" s="53"/>
      <c r="K155" s="53"/>
      <c r="L155" s="53"/>
      <c r="M155" s="53"/>
      <c r="N155" s="153"/>
    </row>
    <row r="156" spans="2:14" ht="12">
      <c r="B156" s="120"/>
      <c r="C156" s="65"/>
      <c r="D156" s="65"/>
      <c r="E156" s="65"/>
      <c r="F156" s="65"/>
      <c r="G156" s="65"/>
      <c r="H156" s="65"/>
      <c r="I156" s="100"/>
      <c r="J156" s="65"/>
      <c r="N156" s="126"/>
    </row>
    <row r="157" spans="1:65" s="2" customFormat="1" ht="21.75" customHeight="1">
      <c r="A157" s="390"/>
      <c r="B157" s="108"/>
      <c r="C157" s="13" t="s">
        <v>84</v>
      </c>
      <c r="D157" s="13" t="s">
        <v>14</v>
      </c>
      <c r="E157" s="14" t="s">
        <v>486</v>
      </c>
      <c r="F157" s="15" t="s">
        <v>487</v>
      </c>
      <c r="G157" s="16" t="s">
        <v>24</v>
      </c>
      <c r="H157" s="337">
        <v>56.832</v>
      </c>
      <c r="I157" s="17"/>
      <c r="J157" s="18">
        <f>ROUND(I157*H157,2)</f>
        <v>0</v>
      </c>
      <c r="K157" s="15" t="s">
        <v>16</v>
      </c>
      <c r="L157" s="327" t="s">
        <v>453</v>
      </c>
      <c r="M157" s="151" t="s">
        <v>501</v>
      </c>
      <c r="N157" s="168" t="s">
        <v>193</v>
      </c>
      <c r="O157" s="389"/>
      <c r="P157" s="1"/>
      <c r="Q157" s="1"/>
      <c r="R157" s="1"/>
      <c r="S157" s="1"/>
      <c r="T157" s="65"/>
      <c r="U157" s="65"/>
      <c r="V157" s="1"/>
      <c r="W157" s="1"/>
      <c r="X157" s="1"/>
      <c r="Y157" s="1"/>
      <c r="Z157" s="390"/>
      <c r="AA157" s="390"/>
      <c r="AB157" s="390"/>
      <c r="AC157" s="390"/>
      <c r="AD157" s="390"/>
      <c r="AE157" s="390"/>
      <c r="AR157" s="20" t="s">
        <v>218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572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124</v>
      </c>
      <c r="G158" s="67"/>
      <c r="H158" s="127" t="s">
        <v>0</v>
      </c>
      <c r="I158" s="129"/>
      <c r="J158" s="67"/>
      <c r="K158" s="67"/>
      <c r="L158" s="330" t="s">
        <v>453</v>
      </c>
      <c r="M158" s="80" t="s">
        <v>501</v>
      </c>
      <c r="N158" s="323"/>
      <c r="O158" s="67"/>
      <c r="P158" s="1"/>
      <c r="Q158" s="1"/>
      <c r="R158" s="1"/>
      <c r="S158" s="1"/>
      <c r="T158" s="65"/>
      <c r="U158" s="65"/>
      <c r="V158" s="1"/>
      <c r="W158" s="1"/>
      <c r="X158" s="1"/>
      <c r="Y158" s="1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22.5">
      <c r="B159" s="119"/>
      <c r="C159" s="67"/>
      <c r="D159" s="84" t="s">
        <v>18</v>
      </c>
      <c r="E159" s="127" t="s">
        <v>0</v>
      </c>
      <c r="F159" s="128" t="s">
        <v>160</v>
      </c>
      <c r="G159" s="67"/>
      <c r="H159" s="127" t="s">
        <v>0</v>
      </c>
      <c r="I159" s="129"/>
      <c r="J159" s="67"/>
      <c r="K159" s="67"/>
      <c r="L159" s="330" t="s">
        <v>453</v>
      </c>
      <c r="M159" s="80" t="s">
        <v>501</v>
      </c>
      <c r="N159" s="130"/>
      <c r="O159" s="67"/>
      <c r="P159" s="1"/>
      <c r="Q159" s="1"/>
      <c r="R159" s="1"/>
      <c r="S159" s="1"/>
      <c r="T159" s="65"/>
      <c r="U159" s="65"/>
      <c r="V159" s="1"/>
      <c r="W159" s="1"/>
      <c r="X159" s="1"/>
      <c r="Y159" s="1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5" customFormat="1" ht="12">
      <c r="B160" s="119"/>
      <c r="C160" s="67"/>
      <c r="D160" s="84" t="s">
        <v>18</v>
      </c>
      <c r="E160" s="127" t="s">
        <v>0</v>
      </c>
      <c r="F160" s="128" t="s">
        <v>164</v>
      </c>
      <c r="G160" s="67"/>
      <c r="H160" s="127" t="s">
        <v>0</v>
      </c>
      <c r="I160" s="129"/>
      <c r="J160" s="67"/>
      <c r="K160" s="67"/>
      <c r="L160" s="330" t="s">
        <v>453</v>
      </c>
      <c r="M160" s="80" t="s">
        <v>501</v>
      </c>
      <c r="N160" s="130"/>
      <c r="O160" s="67"/>
      <c r="P160" s="1"/>
      <c r="Q160" s="1"/>
      <c r="R160" s="1"/>
      <c r="S160" s="1"/>
      <c r="T160" s="65"/>
      <c r="U160" s="65"/>
      <c r="V160" s="1"/>
      <c r="W160" s="1"/>
      <c r="X160" s="1"/>
      <c r="Y160" s="1"/>
      <c r="AT160" s="24" t="s">
        <v>18</v>
      </c>
      <c r="AU160" s="24" t="s">
        <v>219</v>
      </c>
      <c r="AV160" s="5" t="s">
        <v>221</v>
      </c>
      <c r="AW160" s="5" t="s">
        <v>224</v>
      </c>
      <c r="AX160" s="5" t="s">
        <v>225</v>
      </c>
      <c r="AY160" s="24" t="s">
        <v>220</v>
      </c>
    </row>
    <row r="161" spans="2:51" s="5" customFormat="1" ht="12">
      <c r="B161" s="119"/>
      <c r="C161" s="67"/>
      <c r="D161" s="84" t="s">
        <v>18</v>
      </c>
      <c r="E161" s="127" t="s">
        <v>0</v>
      </c>
      <c r="F161" s="128" t="s">
        <v>47</v>
      </c>
      <c r="G161" s="67"/>
      <c r="H161" s="127" t="s">
        <v>0</v>
      </c>
      <c r="I161" s="129"/>
      <c r="J161" s="67"/>
      <c r="K161" s="67"/>
      <c r="L161" s="330" t="s">
        <v>453</v>
      </c>
      <c r="M161" s="80" t="s">
        <v>501</v>
      </c>
      <c r="N161" s="130"/>
      <c r="O161" s="67"/>
      <c r="P161" s="1"/>
      <c r="Q161" s="1"/>
      <c r="R161" s="1"/>
      <c r="S161" s="1"/>
      <c r="T161" s="65"/>
      <c r="U161" s="65"/>
      <c r="V161" s="1"/>
      <c r="W161" s="1"/>
      <c r="X161" s="1"/>
      <c r="Y161" s="1"/>
      <c r="AT161" s="24" t="s">
        <v>18</v>
      </c>
      <c r="AU161" s="24" t="s">
        <v>219</v>
      </c>
      <c r="AV161" s="5" t="s">
        <v>221</v>
      </c>
      <c r="AW161" s="5" t="s">
        <v>224</v>
      </c>
      <c r="AX161" s="5" t="s">
        <v>225</v>
      </c>
      <c r="AY161" s="24" t="s">
        <v>220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96</v>
      </c>
      <c r="G162" s="67"/>
      <c r="H162" s="127" t="s">
        <v>0</v>
      </c>
      <c r="I162" s="129"/>
      <c r="J162" s="67"/>
      <c r="K162" s="67"/>
      <c r="L162" s="330" t="s">
        <v>453</v>
      </c>
      <c r="M162" s="80" t="s">
        <v>501</v>
      </c>
      <c r="N162" s="130"/>
      <c r="O162" s="67"/>
      <c r="P162" s="1"/>
      <c r="Q162" s="1"/>
      <c r="R162" s="1"/>
      <c r="S162" s="1"/>
      <c r="T162" s="65"/>
      <c r="U162" s="65"/>
      <c r="V162" s="1"/>
      <c r="W162" s="1"/>
      <c r="X162" s="1"/>
      <c r="Y162" s="1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4" customFormat="1" ht="12">
      <c r="B163" s="109"/>
      <c r="C163" s="50"/>
      <c r="D163" s="84" t="s">
        <v>18</v>
      </c>
      <c r="E163" s="86" t="s">
        <v>0</v>
      </c>
      <c r="F163" s="87" t="s">
        <v>573</v>
      </c>
      <c r="G163" s="50"/>
      <c r="H163" s="88">
        <v>86.31</v>
      </c>
      <c r="I163" s="89"/>
      <c r="J163" s="50"/>
      <c r="K163" s="50"/>
      <c r="L163" s="330" t="s">
        <v>453</v>
      </c>
      <c r="M163" s="80" t="s">
        <v>501</v>
      </c>
      <c r="N163" s="110"/>
      <c r="O163" s="50"/>
      <c r="P163" s="1"/>
      <c r="Q163" s="1"/>
      <c r="R163" s="1"/>
      <c r="S163" s="1"/>
      <c r="T163" s="65"/>
      <c r="U163" s="65"/>
      <c r="V163" s="1"/>
      <c r="W163" s="1"/>
      <c r="X163" s="1"/>
      <c r="Y163" s="1"/>
      <c r="AT163" s="22" t="s">
        <v>18</v>
      </c>
      <c r="AU163" s="22" t="s">
        <v>219</v>
      </c>
      <c r="AV163" s="4" t="s">
        <v>219</v>
      </c>
      <c r="AW163" s="4" t="s">
        <v>224</v>
      </c>
      <c r="AX163" s="4" t="s">
        <v>225</v>
      </c>
      <c r="AY163" s="22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87" t="s">
        <v>574</v>
      </c>
      <c r="G164" s="50"/>
      <c r="H164" s="88">
        <v>36.841</v>
      </c>
      <c r="I164" s="89"/>
      <c r="J164" s="50"/>
      <c r="K164" s="50"/>
      <c r="L164" s="330" t="s">
        <v>453</v>
      </c>
      <c r="M164" s="80" t="s">
        <v>501</v>
      </c>
      <c r="N164" s="110"/>
      <c r="O164" s="50"/>
      <c r="P164" s="1"/>
      <c r="Q164" s="1"/>
      <c r="R164" s="1"/>
      <c r="S164" s="1"/>
      <c r="T164" s="65"/>
      <c r="U164" s="65"/>
      <c r="V164" s="1"/>
      <c r="W164" s="1"/>
      <c r="X164" s="1"/>
      <c r="Y164" s="1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225</v>
      </c>
      <c r="AY164" s="22" t="s">
        <v>220</v>
      </c>
    </row>
    <row r="165" spans="2:51" s="4" customFormat="1" ht="12">
      <c r="B165" s="109"/>
      <c r="C165" s="50"/>
      <c r="D165" s="84" t="s">
        <v>18</v>
      </c>
      <c r="E165" s="86" t="s">
        <v>0</v>
      </c>
      <c r="F165" s="87" t="s">
        <v>575</v>
      </c>
      <c r="G165" s="50"/>
      <c r="H165" s="88">
        <v>59.01</v>
      </c>
      <c r="I165" s="89"/>
      <c r="J165" s="50"/>
      <c r="K165" s="50"/>
      <c r="L165" s="330" t="s">
        <v>453</v>
      </c>
      <c r="M165" s="80" t="s">
        <v>501</v>
      </c>
      <c r="N165" s="110"/>
      <c r="O165" s="50"/>
      <c r="P165" s="1"/>
      <c r="Q165" s="1"/>
      <c r="R165" s="1"/>
      <c r="S165" s="1"/>
      <c r="T165" s="65"/>
      <c r="U165" s="65"/>
      <c r="V165" s="1"/>
      <c r="W165" s="1"/>
      <c r="X165" s="1"/>
      <c r="Y165" s="1"/>
      <c r="AT165" s="22" t="s">
        <v>18</v>
      </c>
      <c r="AU165" s="22" t="s">
        <v>219</v>
      </c>
      <c r="AV165" s="4" t="s">
        <v>219</v>
      </c>
      <c r="AW165" s="4" t="s">
        <v>224</v>
      </c>
      <c r="AX165" s="4" t="s">
        <v>225</v>
      </c>
      <c r="AY165" s="22" t="s">
        <v>220</v>
      </c>
    </row>
    <row r="166" spans="2:51" s="4" customFormat="1" ht="12">
      <c r="B166" s="109"/>
      <c r="C166" s="50"/>
      <c r="D166" s="84" t="s">
        <v>18</v>
      </c>
      <c r="E166" s="86" t="s">
        <v>0</v>
      </c>
      <c r="F166" s="87" t="s">
        <v>526</v>
      </c>
      <c r="G166" s="50"/>
      <c r="H166" s="88">
        <v>9.1</v>
      </c>
      <c r="I166" s="89"/>
      <c r="J166" s="50"/>
      <c r="K166" s="50"/>
      <c r="L166" s="330" t="s">
        <v>453</v>
      </c>
      <c r="M166" s="80" t="s">
        <v>501</v>
      </c>
      <c r="N166" s="110"/>
      <c r="O166" s="50"/>
      <c r="P166" s="1"/>
      <c r="Q166" s="1"/>
      <c r="R166" s="1"/>
      <c r="S166" s="1"/>
      <c r="T166" s="65"/>
      <c r="U166" s="65"/>
      <c r="V166" s="1"/>
      <c r="W166" s="1"/>
      <c r="X166" s="1"/>
      <c r="Y166" s="1"/>
      <c r="AT166" s="22" t="s">
        <v>18</v>
      </c>
      <c r="AU166" s="22" t="s">
        <v>219</v>
      </c>
      <c r="AV166" s="4" t="s">
        <v>219</v>
      </c>
      <c r="AW166" s="4" t="s">
        <v>224</v>
      </c>
      <c r="AX166" s="4" t="s">
        <v>225</v>
      </c>
      <c r="AY166" s="22" t="s">
        <v>220</v>
      </c>
    </row>
    <row r="167" spans="2:51" s="4" customFormat="1" ht="12">
      <c r="B167" s="109"/>
      <c r="C167" s="50"/>
      <c r="D167" s="84" t="s">
        <v>18</v>
      </c>
      <c r="E167" s="86" t="s">
        <v>0</v>
      </c>
      <c r="F167" s="87" t="s">
        <v>576</v>
      </c>
      <c r="G167" s="50"/>
      <c r="H167" s="88">
        <v>36.63</v>
      </c>
      <c r="I167" s="89"/>
      <c r="J167" s="50"/>
      <c r="K167" s="50"/>
      <c r="L167" s="330" t="s">
        <v>453</v>
      </c>
      <c r="M167" s="80" t="s">
        <v>501</v>
      </c>
      <c r="N167" s="110"/>
      <c r="O167" s="50"/>
      <c r="P167" s="1"/>
      <c r="Q167" s="1"/>
      <c r="R167" s="1"/>
      <c r="S167" s="1"/>
      <c r="T167" s="65"/>
      <c r="U167" s="65"/>
      <c r="V167" s="1"/>
      <c r="W167" s="1"/>
      <c r="X167" s="1"/>
      <c r="Y167" s="1"/>
      <c r="AT167" s="22" t="s">
        <v>18</v>
      </c>
      <c r="AU167" s="22" t="s">
        <v>219</v>
      </c>
      <c r="AV167" s="4" t="s">
        <v>219</v>
      </c>
      <c r="AW167" s="4" t="s">
        <v>224</v>
      </c>
      <c r="AX167" s="4" t="s">
        <v>225</v>
      </c>
      <c r="AY167" s="22" t="s">
        <v>220</v>
      </c>
    </row>
    <row r="168" spans="2:51" s="4" customFormat="1" ht="12">
      <c r="B168" s="109"/>
      <c r="C168" s="50"/>
      <c r="D168" s="84" t="s">
        <v>18</v>
      </c>
      <c r="E168" s="86" t="s">
        <v>0</v>
      </c>
      <c r="F168" s="87" t="s">
        <v>577</v>
      </c>
      <c r="G168" s="50"/>
      <c r="H168" s="88">
        <v>24.293</v>
      </c>
      <c r="I168" s="89"/>
      <c r="J168" s="50"/>
      <c r="K168" s="50"/>
      <c r="L168" s="330" t="s">
        <v>453</v>
      </c>
      <c r="M168" s="80" t="s">
        <v>501</v>
      </c>
      <c r="N168" s="110"/>
      <c r="O168" s="50"/>
      <c r="P168" s="1"/>
      <c r="Q168" s="1"/>
      <c r="R168" s="1"/>
      <c r="S168" s="1"/>
      <c r="T168" s="65"/>
      <c r="U168" s="65"/>
      <c r="V168" s="1"/>
      <c r="W168" s="1"/>
      <c r="X168" s="1"/>
      <c r="Y168" s="1"/>
      <c r="AT168" s="22" t="s">
        <v>18</v>
      </c>
      <c r="AU168" s="22" t="s">
        <v>219</v>
      </c>
      <c r="AV168" s="4" t="s">
        <v>219</v>
      </c>
      <c r="AW168" s="4" t="s">
        <v>224</v>
      </c>
      <c r="AX168" s="4" t="s">
        <v>225</v>
      </c>
      <c r="AY168" s="22" t="s">
        <v>220</v>
      </c>
    </row>
    <row r="169" spans="2:51" s="4" customFormat="1" ht="12">
      <c r="B169" s="109"/>
      <c r="C169" s="50"/>
      <c r="D169" s="84" t="s">
        <v>18</v>
      </c>
      <c r="E169" s="86" t="s">
        <v>0</v>
      </c>
      <c r="F169" s="87" t="s">
        <v>578</v>
      </c>
      <c r="G169" s="50"/>
      <c r="H169" s="88">
        <v>46.778</v>
      </c>
      <c r="I169" s="89"/>
      <c r="J169" s="50"/>
      <c r="K169" s="50"/>
      <c r="L169" s="330" t="s">
        <v>453</v>
      </c>
      <c r="M169" s="80" t="s">
        <v>501</v>
      </c>
      <c r="N169" s="110"/>
      <c r="O169" s="50"/>
      <c r="P169" s="1"/>
      <c r="Q169" s="1"/>
      <c r="R169" s="1"/>
      <c r="S169" s="1"/>
      <c r="T169" s="65"/>
      <c r="U169" s="65"/>
      <c r="V169" s="1"/>
      <c r="W169" s="1"/>
      <c r="X169" s="1"/>
      <c r="Y169" s="1"/>
      <c r="AT169" s="22" t="s">
        <v>18</v>
      </c>
      <c r="AU169" s="22" t="s">
        <v>219</v>
      </c>
      <c r="AV169" s="4" t="s">
        <v>219</v>
      </c>
      <c r="AW169" s="4" t="s">
        <v>224</v>
      </c>
      <c r="AX169" s="4" t="s">
        <v>225</v>
      </c>
      <c r="AY169" s="22" t="s">
        <v>220</v>
      </c>
    </row>
    <row r="170" spans="2:51" s="4" customFormat="1" ht="12">
      <c r="B170" s="109"/>
      <c r="C170" s="50"/>
      <c r="D170" s="84" t="s">
        <v>18</v>
      </c>
      <c r="E170" s="86" t="s">
        <v>0</v>
      </c>
      <c r="F170" s="87" t="s">
        <v>579</v>
      </c>
      <c r="G170" s="50"/>
      <c r="H170" s="88">
        <v>20.412</v>
      </c>
      <c r="I170" s="89"/>
      <c r="J170" s="50"/>
      <c r="K170" s="50"/>
      <c r="L170" s="330" t="s">
        <v>453</v>
      </c>
      <c r="M170" s="80" t="s">
        <v>501</v>
      </c>
      <c r="N170" s="110"/>
      <c r="O170" s="50"/>
      <c r="P170" s="1"/>
      <c r="Q170" s="1"/>
      <c r="R170" s="1"/>
      <c r="S170" s="1"/>
      <c r="T170" s="65"/>
      <c r="U170" s="65"/>
      <c r="V170" s="1"/>
      <c r="W170" s="1"/>
      <c r="X170" s="1"/>
      <c r="Y170" s="1"/>
      <c r="AT170" s="22" t="s">
        <v>18</v>
      </c>
      <c r="AU170" s="22" t="s">
        <v>219</v>
      </c>
      <c r="AV170" s="4" t="s">
        <v>219</v>
      </c>
      <c r="AW170" s="4" t="s">
        <v>224</v>
      </c>
      <c r="AX170" s="4" t="s">
        <v>225</v>
      </c>
      <c r="AY170" s="22" t="s">
        <v>220</v>
      </c>
    </row>
    <row r="171" spans="2:51" s="4" customFormat="1" ht="12">
      <c r="B171" s="109"/>
      <c r="C171" s="50"/>
      <c r="D171" s="84" t="s">
        <v>18</v>
      </c>
      <c r="E171" s="86" t="s">
        <v>0</v>
      </c>
      <c r="F171" s="87" t="s">
        <v>580</v>
      </c>
      <c r="G171" s="50"/>
      <c r="H171" s="88">
        <v>8.64</v>
      </c>
      <c r="I171" s="89"/>
      <c r="J171" s="50"/>
      <c r="K171" s="50"/>
      <c r="L171" s="330" t="s">
        <v>453</v>
      </c>
      <c r="M171" s="80" t="s">
        <v>501</v>
      </c>
      <c r="N171" s="110"/>
      <c r="O171" s="50"/>
      <c r="P171" s="1"/>
      <c r="Q171" s="1"/>
      <c r="R171" s="1"/>
      <c r="S171" s="1"/>
      <c r="T171" s="65"/>
      <c r="U171" s="65"/>
      <c r="V171" s="1"/>
      <c r="W171" s="1"/>
      <c r="X171" s="1"/>
      <c r="Y171" s="1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4" customFormat="1" ht="12">
      <c r="B172" s="109"/>
      <c r="C172" s="50"/>
      <c r="D172" s="84" t="s">
        <v>18</v>
      </c>
      <c r="E172" s="86" t="s">
        <v>0</v>
      </c>
      <c r="F172" s="87" t="s">
        <v>581</v>
      </c>
      <c r="G172" s="50"/>
      <c r="H172" s="88">
        <v>71.46</v>
      </c>
      <c r="I172" s="89"/>
      <c r="J172" s="50"/>
      <c r="K172" s="50"/>
      <c r="L172" s="330" t="s">
        <v>453</v>
      </c>
      <c r="M172" s="80" t="s">
        <v>501</v>
      </c>
      <c r="N172" s="110"/>
      <c r="O172" s="50"/>
      <c r="P172" s="1"/>
      <c r="Q172" s="1"/>
      <c r="R172" s="1"/>
      <c r="S172" s="1"/>
      <c r="T172" s="65"/>
      <c r="U172" s="65"/>
      <c r="V172" s="1"/>
      <c r="W172" s="1"/>
      <c r="X172" s="1"/>
      <c r="Y172" s="1"/>
      <c r="AT172" s="22" t="s">
        <v>18</v>
      </c>
      <c r="AU172" s="22" t="s">
        <v>219</v>
      </c>
      <c r="AV172" s="4" t="s">
        <v>219</v>
      </c>
      <c r="AW172" s="4" t="s">
        <v>224</v>
      </c>
      <c r="AX172" s="4" t="s">
        <v>225</v>
      </c>
      <c r="AY172" s="22" t="s">
        <v>220</v>
      </c>
    </row>
    <row r="173" spans="2:51" s="4" customFormat="1" ht="12">
      <c r="B173" s="109"/>
      <c r="C173" s="50"/>
      <c r="D173" s="84" t="s">
        <v>18</v>
      </c>
      <c r="E173" s="86" t="s">
        <v>0</v>
      </c>
      <c r="F173" s="87" t="s">
        <v>582</v>
      </c>
      <c r="G173" s="50"/>
      <c r="H173" s="88">
        <v>49.625</v>
      </c>
      <c r="I173" s="89"/>
      <c r="J173" s="50"/>
      <c r="K173" s="50"/>
      <c r="L173" s="330" t="s">
        <v>453</v>
      </c>
      <c r="M173" s="80" t="s">
        <v>501</v>
      </c>
      <c r="N173" s="110"/>
      <c r="O173" s="50"/>
      <c r="P173" s="1"/>
      <c r="Q173" s="1"/>
      <c r="R173" s="1"/>
      <c r="S173" s="1"/>
      <c r="T173" s="65"/>
      <c r="U173" s="65"/>
      <c r="V173" s="1"/>
      <c r="W173" s="1"/>
      <c r="X173" s="1"/>
      <c r="Y173" s="1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4" customFormat="1" ht="12">
      <c r="B174" s="109"/>
      <c r="C174" s="50"/>
      <c r="D174" s="84" t="s">
        <v>18</v>
      </c>
      <c r="E174" s="86" t="s">
        <v>0</v>
      </c>
      <c r="F174" s="87" t="s">
        <v>583</v>
      </c>
      <c r="G174" s="50"/>
      <c r="H174" s="88">
        <v>3.181</v>
      </c>
      <c r="I174" s="89"/>
      <c r="J174" s="50"/>
      <c r="K174" s="50"/>
      <c r="L174" s="330" t="s">
        <v>453</v>
      </c>
      <c r="M174" s="80" t="s">
        <v>501</v>
      </c>
      <c r="N174" s="110"/>
      <c r="O174" s="50"/>
      <c r="P174" s="1"/>
      <c r="Q174" s="1"/>
      <c r="R174" s="1"/>
      <c r="S174" s="1"/>
      <c r="T174" s="65"/>
      <c r="U174" s="65"/>
      <c r="V174" s="1"/>
      <c r="W174" s="1"/>
      <c r="X174" s="1"/>
      <c r="Y174" s="1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84" t="s">
        <v>18</v>
      </c>
      <c r="E175" s="86" t="s">
        <v>0</v>
      </c>
      <c r="F175" s="87" t="s">
        <v>584</v>
      </c>
      <c r="G175" s="50"/>
      <c r="H175" s="88">
        <v>63.24</v>
      </c>
      <c r="I175" s="89"/>
      <c r="J175" s="50"/>
      <c r="K175" s="50"/>
      <c r="L175" s="330" t="s">
        <v>453</v>
      </c>
      <c r="M175" s="80" t="s">
        <v>501</v>
      </c>
      <c r="N175" s="110"/>
      <c r="O175" s="50"/>
      <c r="P175" s="1"/>
      <c r="Q175" s="1"/>
      <c r="R175" s="1"/>
      <c r="S175" s="1"/>
      <c r="T175" s="65"/>
      <c r="U175" s="65"/>
      <c r="V175" s="1"/>
      <c r="W175" s="1"/>
      <c r="X175" s="1"/>
      <c r="Y175" s="1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84" t="s">
        <v>18</v>
      </c>
      <c r="E176" s="86" t="s">
        <v>0</v>
      </c>
      <c r="F176" s="87" t="s">
        <v>585</v>
      </c>
      <c r="G176" s="50"/>
      <c r="H176" s="88">
        <v>52.8</v>
      </c>
      <c r="I176" s="89"/>
      <c r="J176" s="50"/>
      <c r="K176" s="50"/>
      <c r="L176" s="330" t="s">
        <v>453</v>
      </c>
      <c r="M176" s="80" t="s">
        <v>501</v>
      </c>
      <c r="N176" s="110"/>
      <c r="O176" s="50"/>
      <c r="P176" s="1"/>
      <c r="Q176" s="1"/>
      <c r="R176" s="1"/>
      <c r="S176" s="1"/>
      <c r="T176" s="65"/>
      <c r="U176" s="65"/>
      <c r="V176" s="1"/>
      <c r="W176" s="1"/>
      <c r="X176" s="1"/>
      <c r="Y176" s="1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7" customFormat="1" ht="12">
      <c r="B177" s="137"/>
      <c r="C177" s="69"/>
      <c r="D177" s="84" t="s">
        <v>18</v>
      </c>
      <c r="E177" s="416" t="s">
        <v>0</v>
      </c>
      <c r="F177" s="417" t="s">
        <v>26</v>
      </c>
      <c r="G177" s="69"/>
      <c r="H177" s="418">
        <v>568.32</v>
      </c>
      <c r="I177" s="419"/>
      <c r="J177" s="69"/>
      <c r="K177" s="69"/>
      <c r="L177" s="330" t="s">
        <v>453</v>
      </c>
      <c r="M177" s="80" t="s">
        <v>501</v>
      </c>
      <c r="N177" s="142"/>
      <c r="O177" s="69"/>
      <c r="P177" s="1"/>
      <c r="Q177" s="1"/>
      <c r="R177" s="1"/>
      <c r="S177" s="1"/>
      <c r="T177" s="65"/>
      <c r="U177" s="65"/>
      <c r="V177" s="1"/>
      <c r="W177" s="1"/>
      <c r="X177" s="1"/>
      <c r="Y177" s="1"/>
      <c r="AT177" s="29" t="s">
        <v>18</v>
      </c>
      <c r="AU177" s="29" t="s">
        <v>219</v>
      </c>
      <c r="AV177" s="7" t="s">
        <v>250</v>
      </c>
      <c r="AW177" s="7" t="s">
        <v>224</v>
      </c>
      <c r="AX177" s="7" t="s">
        <v>221</v>
      </c>
      <c r="AY177" s="29" t="s">
        <v>220</v>
      </c>
    </row>
    <row r="178" spans="2:51" s="4" customFormat="1" ht="12">
      <c r="B178" s="109"/>
      <c r="C178" s="50"/>
      <c r="D178" s="84" t="s">
        <v>18</v>
      </c>
      <c r="E178" s="50"/>
      <c r="F178" s="348" t="s">
        <v>586</v>
      </c>
      <c r="G178" s="50"/>
      <c r="H178" s="350">
        <v>56.832</v>
      </c>
      <c r="I178" s="89"/>
      <c r="J178" s="50"/>
      <c r="K178" s="50"/>
      <c r="L178" s="330" t="s">
        <v>453</v>
      </c>
      <c r="M178" s="80" t="s">
        <v>501</v>
      </c>
      <c r="N178" s="110"/>
      <c r="O178" s="50"/>
      <c r="P178" s="1"/>
      <c r="Q178" s="1"/>
      <c r="R178" s="1"/>
      <c r="S178" s="1"/>
      <c r="T178" s="65"/>
      <c r="U178" s="65"/>
      <c r="V178" s="1"/>
      <c r="W178" s="1"/>
      <c r="X178" s="1"/>
      <c r="Y178" s="1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s="2" customFormat="1" ht="16.5" customHeight="1">
      <c r="A179" s="390"/>
      <c r="B179" s="108"/>
      <c r="C179" s="31" t="s">
        <v>87</v>
      </c>
      <c r="D179" s="31" t="s">
        <v>40</v>
      </c>
      <c r="E179" s="32" t="s">
        <v>495</v>
      </c>
      <c r="F179" s="33" t="s">
        <v>496</v>
      </c>
      <c r="G179" s="34" t="s">
        <v>29</v>
      </c>
      <c r="H179" s="415">
        <v>113.664</v>
      </c>
      <c r="I179" s="36"/>
      <c r="J179" s="37">
        <f>ROUND(I179*H179,2)</f>
        <v>0</v>
      </c>
      <c r="K179" s="33" t="s">
        <v>16</v>
      </c>
      <c r="L179" s="327" t="s">
        <v>453</v>
      </c>
      <c r="M179" s="151" t="s">
        <v>501</v>
      </c>
      <c r="N179" s="168" t="s">
        <v>193</v>
      </c>
      <c r="O179" s="389"/>
      <c r="P179" s="1"/>
      <c r="Q179" s="1"/>
      <c r="R179" s="1"/>
      <c r="S179" s="1"/>
      <c r="T179" s="65"/>
      <c r="U179" s="65"/>
      <c r="V179" s="1"/>
      <c r="W179" s="1"/>
      <c r="X179" s="1"/>
      <c r="Y179" s="1"/>
      <c r="Z179" s="390"/>
      <c r="AA179" s="390"/>
      <c r="AB179" s="390"/>
      <c r="AC179" s="390"/>
      <c r="AD179" s="390"/>
      <c r="AE179" s="390"/>
      <c r="AR179" s="20" t="s">
        <v>232</v>
      </c>
      <c r="AT179" s="20" t="s">
        <v>40</v>
      </c>
      <c r="AU179" s="20" t="s">
        <v>219</v>
      </c>
      <c r="AY179" s="8" t="s">
        <v>220</v>
      </c>
      <c r="BE179" s="21">
        <f>IF(N179="základní",J179,0)</f>
        <v>0</v>
      </c>
      <c r="BF179" s="21">
        <f>IF(N179="snížená",J179,0)</f>
        <v>0</v>
      </c>
      <c r="BG179" s="21">
        <f>IF(N179="zákl. přenesená",J179,0)</f>
        <v>0</v>
      </c>
      <c r="BH179" s="21">
        <f>IF(N179="sníž. přenesená",J179,0)</f>
        <v>0</v>
      </c>
      <c r="BI179" s="21">
        <f>IF(N179="nulová",J179,0)</f>
        <v>0</v>
      </c>
      <c r="BJ179" s="8" t="s">
        <v>221</v>
      </c>
      <c r="BK179" s="21">
        <f>ROUND(I179*H179,2)</f>
        <v>0</v>
      </c>
      <c r="BL179" s="8" t="s">
        <v>218</v>
      </c>
      <c r="BM179" s="20" t="s">
        <v>587</v>
      </c>
    </row>
    <row r="180" spans="2:51" s="4" customFormat="1" ht="12">
      <c r="B180" s="109"/>
      <c r="C180" s="50"/>
      <c r="D180" s="84" t="s">
        <v>18</v>
      </c>
      <c r="E180" s="50"/>
      <c r="F180" s="348" t="s">
        <v>588</v>
      </c>
      <c r="G180" s="50"/>
      <c r="H180" s="350">
        <v>113.664</v>
      </c>
      <c r="I180" s="89"/>
      <c r="J180" s="50"/>
      <c r="K180" s="50"/>
      <c r="L180" s="330" t="s">
        <v>453</v>
      </c>
      <c r="M180" s="80" t="s">
        <v>501</v>
      </c>
      <c r="N180" s="110"/>
      <c r="O180" s="50"/>
      <c r="P180" s="1"/>
      <c r="Q180" s="1"/>
      <c r="R180" s="1"/>
      <c r="S180" s="1"/>
      <c r="T180" s="65"/>
      <c r="U180" s="65"/>
      <c r="V180" s="1"/>
      <c r="W180" s="1"/>
      <c r="X180" s="1"/>
      <c r="Y180" s="1"/>
      <c r="AT180" s="22" t="s">
        <v>18</v>
      </c>
      <c r="AU180" s="22" t="s">
        <v>219</v>
      </c>
      <c r="AV180" s="4" t="s">
        <v>219</v>
      </c>
      <c r="AW180" s="4" t="s">
        <v>235</v>
      </c>
      <c r="AX180" s="4" t="s">
        <v>221</v>
      </c>
      <c r="AY180" s="22" t="s">
        <v>220</v>
      </c>
    </row>
    <row r="181" spans="1:65" s="2" customFormat="1" ht="21.75" customHeight="1">
      <c r="A181" s="390"/>
      <c r="B181" s="108"/>
      <c r="C181" s="13" t="s">
        <v>90</v>
      </c>
      <c r="D181" s="13" t="s">
        <v>14</v>
      </c>
      <c r="E181" s="14" t="s">
        <v>85</v>
      </c>
      <c r="F181" s="15" t="s">
        <v>86</v>
      </c>
      <c r="G181" s="16" t="s">
        <v>29</v>
      </c>
      <c r="H181" s="337">
        <v>417.412</v>
      </c>
      <c r="I181" s="17"/>
      <c r="J181" s="18">
        <f>ROUND(I181*H181,2)</f>
        <v>0</v>
      </c>
      <c r="K181" s="15" t="s">
        <v>16</v>
      </c>
      <c r="L181" s="327" t="s">
        <v>453</v>
      </c>
      <c r="M181" s="151" t="s">
        <v>501</v>
      </c>
      <c r="N181" s="168" t="s">
        <v>193</v>
      </c>
      <c r="O181" s="389"/>
      <c r="P181" s="1"/>
      <c r="Q181" s="1"/>
      <c r="R181" s="1"/>
      <c r="S181" s="1"/>
      <c r="T181" s="65"/>
      <c r="U181" s="65"/>
      <c r="V181" s="1"/>
      <c r="W181" s="1"/>
      <c r="X181" s="1"/>
      <c r="Y181" s="1"/>
      <c r="Z181" s="390"/>
      <c r="AA181" s="390"/>
      <c r="AB181" s="390"/>
      <c r="AC181" s="390"/>
      <c r="AD181" s="390"/>
      <c r="AE181" s="390"/>
      <c r="AR181" s="20" t="s">
        <v>218</v>
      </c>
      <c r="AT181" s="20" t="s">
        <v>14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589</v>
      </c>
    </row>
    <row r="182" spans="1:65" s="2" customFormat="1" ht="21.75" customHeight="1">
      <c r="A182" s="390"/>
      <c r="B182" s="108"/>
      <c r="C182" s="13" t="s">
        <v>91</v>
      </c>
      <c r="D182" s="13" t="s">
        <v>14</v>
      </c>
      <c r="E182" s="14" t="s">
        <v>88</v>
      </c>
      <c r="F182" s="15" t="s">
        <v>89</v>
      </c>
      <c r="G182" s="16" t="s">
        <v>29</v>
      </c>
      <c r="H182" s="337">
        <v>417.412</v>
      </c>
      <c r="I182" s="17"/>
      <c r="J182" s="18">
        <f>ROUND(I182*H182,2)</f>
        <v>0</v>
      </c>
      <c r="K182" s="15" t="s">
        <v>16</v>
      </c>
      <c r="L182" s="327" t="s">
        <v>453</v>
      </c>
      <c r="M182" s="151" t="s">
        <v>501</v>
      </c>
      <c r="N182" s="168" t="s">
        <v>193</v>
      </c>
      <c r="O182" s="389"/>
      <c r="P182" s="1"/>
      <c r="Q182" s="1"/>
      <c r="R182" s="1"/>
      <c r="S182" s="1"/>
      <c r="T182" s="65"/>
      <c r="U182" s="65"/>
      <c r="V182" s="1"/>
      <c r="W182" s="1"/>
      <c r="X182" s="1"/>
      <c r="Y182" s="1"/>
      <c r="Z182" s="390"/>
      <c r="AA182" s="390"/>
      <c r="AB182" s="390"/>
      <c r="AC182" s="390"/>
      <c r="AD182" s="390"/>
      <c r="AE182" s="390"/>
      <c r="AR182" s="20" t="s">
        <v>218</v>
      </c>
      <c r="AT182" s="20" t="s">
        <v>14</v>
      </c>
      <c r="AU182" s="20" t="s">
        <v>219</v>
      </c>
      <c r="AY182" s="8" t="s">
        <v>220</v>
      </c>
      <c r="BE182" s="21">
        <f>IF(N182="základní",J182,0)</f>
        <v>0</v>
      </c>
      <c r="BF182" s="21">
        <f>IF(N182="snížená",J182,0)</f>
        <v>0</v>
      </c>
      <c r="BG182" s="21">
        <f>IF(N182="zákl. přenesená",J182,0)</f>
        <v>0</v>
      </c>
      <c r="BH182" s="21">
        <f>IF(N182="sníž. přenesená",J182,0)</f>
        <v>0</v>
      </c>
      <c r="BI182" s="21">
        <f>IF(N182="nulová",J182,0)</f>
        <v>0</v>
      </c>
      <c r="BJ182" s="8" t="s">
        <v>221</v>
      </c>
      <c r="BK182" s="21">
        <f>ROUND(I182*H182,2)</f>
        <v>0</v>
      </c>
      <c r="BL182" s="8" t="s">
        <v>218</v>
      </c>
      <c r="BM182" s="20" t="s">
        <v>590</v>
      </c>
    </row>
    <row r="183" spans="2:14" ht="12">
      <c r="B183" s="121"/>
      <c r="C183" s="53"/>
      <c r="D183" s="53"/>
      <c r="E183" s="53"/>
      <c r="F183" s="53"/>
      <c r="G183" s="53"/>
      <c r="H183" s="53"/>
      <c r="I183" s="54"/>
      <c r="J183" s="53"/>
      <c r="K183" s="53"/>
      <c r="L183" s="53"/>
      <c r="M183" s="53"/>
      <c r="N183" s="153"/>
    </row>
    <row r="184" spans="2:14" ht="12">
      <c r="B184" s="120"/>
      <c r="C184" s="65"/>
      <c r="D184" s="65"/>
      <c r="E184" s="65"/>
      <c r="F184" s="65"/>
      <c r="G184" s="65"/>
      <c r="H184" s="65"/>
      <c r="I184" s="100"/>
      <c r="J184" s="65"/>
      <c r="N184" s="126"/>
    </row>
    <row r="185" spans="2:14" ht="16.5" customHeight="1">
      <c r="B185" s="120"/>
      <c r="C185" s="333" t="s">
        <v>591</v>
      </c>
      <c r="D185" s="333" t="s">
        <v>14</v>
      </c>
      <c r="E185" s="334" t="s">
        <v>592</v>
      </c>
      <c r="F185" s="335" t="s">
        <v>593</v>
      </c>
      <c r="G185" s="336" t="s">
        <v>272</v>
      </c>
      <c r="H185" s="337">
        <v>1</v>
      </c>
      <c r="I185" s="17"/>
      <c r="J185" s="441">
        <f>ROUND(I185*H185,2)</f>
        <v>0</v>
      </c>
      <c r="K185" s="335"/>
      <c r="L185" s="327" t="s">
        <v>453</v>
      </c>
      <c r="M185" s="151" t="s">
        <v>523</v>
      </c>
      <c r="N185" s="168" t="s">
        <v>194</v>
      </c>
    </row>
    <row r="186" spans="2:14" ht="39">
      <c r="B186" s="120"/>
      <c r="C186" s="389"/>
      <c r="D186" s="340" t="s">
        <v>21</v>
      </c>
      <c r="E186" s="341"/>
      <c r="F186" s="342" t="s">
        <v>522</v>
      </c>
      <c r="G186" s="389"/>
      <c r="H186" s="389"/>
      <c r="I186" s="82"/>
      <c r="J186" s="389"/>
      <c r="N186" s="126"/>
    </row>
    <row r="187" spans="2:14" ht="12" thickBot="1">
      <c r="B187" s="122"/>
      <c r="C187" s="123"/>
      <c r="D187" s="123"/>
      <c r="E187" s="123"/>
      <c r="F187" s="123"/>
      <c r="G187" s="123"/>
      <c r="H187" s="123"/>
      <c r="I187" s="124"/>
      <c r="J187" s="123"/>
      <c r="K187" s="123"/>
      <c r="L187" s="123"/>
      <c r="M187" s="123"/>
      <c r="N187" s="125"/>
    </row>
  </sheetData>
  <mergeCells count="12">
    <mergeCell ref="E150:H150"/>
    <mergeCell ref="E152:H152"/>
    <mergeCell ref="E4:H4"/>
    <mergeCell ref="E36:H36"/>
    <mergeCell ref="E94:H94"/>
    <mergeCell ref="E96:H96"/>
    <mergeCell ref="E34:H34"/>
    <mergeCell ref="E6:H6"/>
    <mergeCell ref="E51:H51"/>
    <mergeCell ref="E53:H53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239"/>
      <c r="D4" s="239"/>
      <c r="E4" s="710" t="s">
        <v>43</v>
      </c>
      <c r="F4" s="711"/>
      <c r="G4" s="711"/>
      <c r="H4" s="711"/>
      <c r="I4" s="82"/>
      <c r="J4" s="239"/>
      <c r="K4" s="239"/>
      <c r="L4" s="51"/>
      <c r="M4" s="159"/>
      <c r="N4" s="118"/>
      <c r="S4" s="9"/>
      <c r="T4" s="239"/>
      <c r="U4" s="23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.75">
      <c r="A5" s="287"/>
      <c r="B5" s="106"/>
      <c r="C5" s="286"/>
      <c r="D5" s="83" t="s">
        <v>7</v>
      </c>
      <c r="E5" s="286"/>
      <c r="F5" s="286"/>
      <c r="G5" s="286"/>
      <c r="H5" s="286"/>
      <c r="I5" s="82"/>
      <c r="J5" s="286"/>
      <c r="K5" s="286"/>
      <c r="L5" s="51"/>
      <c r="M5" s="159"/>
      <c r="N5" s="118"/>
      <c r="S5" s="287"/>
      <c r="T5" s="286"/>
      <c r="U5" s="286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31" s="2" customFormat="1" ht="16.5" customHeight="1">
      <c r="A6" s="287"/>
      <c r="B6" s="106"/>
      <c r="C6" s="286"/>
      <c r="D6" s="286"/>
      <c r="E6" s="720" t="s">
        <v>436</v>
      </c>
      <c r="F6" s="716"/>
      <c r="G6" s="716"/>
      <c r="H6" s="716"/>
      <c r="I6" s="82"/>
      <c r="J6" s="286"/>
      <c r="K6" s="286"/>
      <c r="L6" s="51"/>
      <c r="M6" s="159"/>
      <c r="N6" s="118"/>
      <c r="S6" s="287"/>
      <c r="T6" s="286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31" s="2" customFormat="1" ht="16.5" customHeight="1">
      <c r="A8" s="287"/>
      <c r="B8" s="106"/>
      <c r="C8" s="310" t="s">
        <v>437</v>
      </c>
      <c r="D8" s="310" t="s">
        <v>14</v>
      </c>
      <c r="E8" s="311" t="s">
        <v>429</v>
      </c>
      <c r="F8" s="312" t="s">
        <v>430</v>
      </c>
      <c r="G8" s="316" t="s">
        <v>20</v>
      </c>
      <c r="H8" s="315">
        <v>45</v>
      </c>
      <c r="I8" s="313"/>
      <c r="J8" s="314">
        <f>ROUND(I8*H8,2)</f>
        <v>0</v>
      </c>
      <c r="K8" s="312" t="s">
        <v>0</v>
      </c>
      <c r="L8" s="242" t="s">
        <v>275</v>
      </c>
      <c r="M8" s="151" t="s">
        <v>431</v>
      </c>
      <c r="N8" s="168" t="s">
        <v>432</v>
      </c>
      <c r="S8" s="287"/>
      <c r="T8" s="286"/>
      <c r="U8" s="286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31" s="2" customFormat="1" ht="12.75">
      <c r="A9" s="287"/>
      <c r="B9" s="317"/>
      <c r="C9" s="318"/>
      <c r="D9" s="318"/>
      <c r="E9" s="319"/>
      <c r="F9" s="319"/>
      <c r="G9" s="319"/>
      <c r="H9" s="319"/>
      <c r="I9" s="320"/>
      <c r="J9" s="318"/>
      <c r="K9" s="318"/>
      <c r="L9" s="154"/>
      <c r="M9" s="160"/>
      <c r="N9" s="155"/>
      <c r="S9" s="287"/>
      <c r="T9" s="286"/>
      <c r="U9" s="286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31" s="2" customFormat="1" ht="12" customHeight="1">
      <c r="A10" s="9"/>
      <c r="B10" s="106"/>
      <c r="C10" s="83" t="s">
        <v>7</v>
      </c>
      <c r="D10" s="239"/>
      <c r="E10" s="239"/>
      <c r="F10" s="239"/>
      <c r="G10" s="239"/>
      <c r="H10" s="239"/>
      <c r="I10" s="82"/>
      <c r="J10" s="239"/>
      <c r="K10" s="239"/>
      <c r="L10" s="51"/>
      <c r="M10" s="159"/>
      <c r="N10" s="118"/>
      <c r="S10" s="9"/>
      <c r="T10" s="239"/>
      <c r="U10" s="23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" customFormat="1" ht="16.5" customHeight="1">
      <c r="A11" s="9"/>
      <c r="B11" s="106"/>
      <c r="C11" s="239"/>
      <c r="D11" s="239"/>
      <c r="E11" s="721" t="s">
        <v>274</v>
      </c>
      <c r="F11" s="716"/>
      <c r="G11" s="716"/>
      <c r="H11" s="716"/>
      <c r="I11" s="82"/>
      <c r="J11" s="239"/>
      <c r="K11" s="239"/>
      <c r="L11" s="51"/>
      <c r="M11" s="159"/>
      <c r="N11" s="118"/>
      <c r="S11" s="9"/>
      <c r="T11" s="239"/>
      <c r="U11" s="23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14" ht="12">
      <c r="B12" s="120"/>
      <c r="C12" s="65"/>
      <c r="D12" s="65"/>
      <c r="E12" s="65"/>
      <c r="F12" s="65"/>
      <c r="G12" s="65"/>
      <c r="H12" s="65"/>
      <c r="I12" s="100"/>
      <c r="J12" s="65"/>
      <c r="M12" s="162"/>
      <c r="N12" s="126"/>
    </row>
    <row r="13" spans="1:65" s="2" customFormat="1" ht="16.5" customHeight="1">
      <c r="A13" s="9"/>
      <c r="B13" s="208"/>
      <c r="C13" s="169" t="s">
        <v>207</v>
      </c>
      <c r="D13" s="169" t="s">
        <v>14</v>
      </c>
      <c r="E13" s="170" t="s">
        <v>270</v>
      </c>
      <c r="F13" s="171" t="s">
        <v>271</v>
      </c>
      <c r="G13" s="172" t="s">
        <v>272</v>
      </c>
      <c r="H13" s="173">
        <v>1</v>
      </c>
      <c r="I13" s="174"/>
      <c r="J13" s="175">
        <f aca="true" t="shared" si="0" ref="J13">ROUND(I13*H13,2)</f>
        <v>0</v>
      </c>
      <c r="K13" s="171" t="s">
        <v>0</v>
      </c>
      <c r="L13" s="242" t="s">
        <v>275</v>
      </c>
      <c r="M13" s="151" t="s">
        <v>276</v>
      </c>
      <c r="N13" s="168" t="s">
        <v>206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218</v>
      </c>
      <c r="AT13" s="185" t="s">
        <v>14</v>
      </c>
      <c r="AU13" s="185" t="s">
        <v>219</v>
      </c>
      <c r="AY13" s="8" t="s">
        <v>220</v>
      </c>
      <c r="BE13" s="21">
        <f aca="true" t="shared" si="1" ref="BE13">IF(N13="základní",J13,0)</f>
        <v>0</v>
      </c>
      <c r="BF13" s="21">
        <f aca="true" t="shared" si="2" ref="BF13">IF(N13="snížená",J13,0)</f>
        <v>0</v>
      </c>
      <c r="BG13" s="21">
        <f aca="true" t="shared" si="3" ref="BG13">IF(N13="zákl. přenesená",J13,0)</f>
        <v>0</v>
      </c>
      <c r="BH13" s="21">
        <f aca="true" t="shared" si="4" ref="BH13">IF(N13="sníž. přenesená",J13,0)</f>
        <v>0</v>
      </c>
      <c r="BI13" s="21">
        <f aca="true" t="shared" si="5" ref="BI13">IF(N13="nulová",J13,0)</f>
        <v>0</v>
      </c>
      <c r="BJ13" s="8" t="s">
        <v>221</v>
      </c>
      <c r="BK13" s="21">
        <f aca="true" t="shared" si="6" ref="BK13">ROUND(I13*H13,2)</f>
        <v>0</v>
      </c>
      <c r="BL13" s="8" t="s">
        <v>218</v>
      </c>
      <c r="BM13" s="185" t="s">
        <v>273</v>
      </c>
    </row>
    <row r="14" spans="2:21" ht="12">
      <c r="B14" s="121"/>
      <c r="C14" s="53"/>
      <c r="D14" s="53"/>
      <c r="E14" s="53"/>
      <c r="F14" s="53"/>
      <c r="G14" s="53"/>
      <c r="H14" s="53"/>
      <c r="I14" s="54"/>
      <c r="J14" s="53"/>
      <c r="K14" s="53"/>
      <c r="L14" s="53"/>
      <c r="M14" s="163"/>
      <c r="N14" s="153"/>
      <c r="O14" s="2"/>
      <c r="P14" s="2"/>
      <c r="Q14" s="2"/>
      <c r="R14" s="2"/>
      <c r="S14" s="9"/>
      <c r="T14" s="239"/>
      <c r="U14" s="239"/>
    </row>
    <row r="15" spans="1:31" s="2" customFormat="1" ht="12" customHeight="1">
      <c r="A15" s="271"/>
      <c r="B15" s="106"/>
      <c r="C15" s="83" t="s">
        <v>7</v>
      </c>
      <c r="D15" s="272"/>
      <c r="E15" s="272"/>
      <c r="F15" s="272"/>
      <c r="G15" s="272"/>
      <c r="H15" s="272"/>
      <c r="I15" s="82"/>
      <c r="J15" s="272"/>
      <c r="K15" s="272"/>
      <c r="L15" s="51"/>
      <c r="M15" s="159"/>
      <c r="N15" s="118"/>
      <c r="S15" s="271"/>
      <c r="T15" s="272"/>
      <c r="U15" s="27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</row>
    <row r="16" spans="1:31" s="2" customFormat="1" ht="16.5" customHeight="1">
      <c r="A16" s="271"/>
      <c r="B16" s="106"/>
      <c r="C16" s="272"/>
      <c r="D16" s="272"/>
      <c r="E16" s="712" t="s">
        <v>387</v>
      </c>
      <c r="F16" s="711"/>
      <c r="G16" s="711"/>
      <c r="H16" s="711"/>
      <c r="I16" s="82"/>
      <c r="J16" s="272"/>
      <c r="K16" s="272"/>
      <c r="L16" s="51"/>
      <c r="M16" s="159"/>
      <c r="N16" s="118"/>
      <c r="S16" s="271"/>
      <c r="T16" s="272"/>
      <c r="U16" s="272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</row>
    <row r="17" spans="2:14" ht="12">
      <c r="B17" s="120"/>
      <c r="C17" s="65"/>
      <c r="D17" s="65"/>
      <c r="E17" s="65"/>
      <c r="F17" s="65"/>
      <c r="G17" s="65"/>
      <c r="H17" s="65"/>
      <c r="I17" s="100"/>
      <c r="J17" s="65"/>
      <c r="M17" s="162"/>
      <c r="N17" s="126"/>
    </row>
    <row r="18" spans="1:65" s="2" customFormat="1" ht="24">
      <c r="A18" s="271"/>
      <c r="B18" s="208"/>
      <c r="C18" s="169" t="s">
        <v>207</v>
      </c>
      <c r="D18" s="169" t="s">
        <v>14</v>
      </c>
      <c r="E18" s="170" t="s">
        <v>388</v>
      </c>
      <c r="F18" s="171" t="s">
        <v>389</v>
      </c>
      <c r="G18" s="172" t="s">
        <v>390</v>
      </c>
      <c r="H18" s="173">
        <v>64</v>
      </c>
      <c r="I18" s="174"/>
      <c r="J18" s="175">
        <f aca="true" t="shared" si="7" ref="J18">ROUND(I18*H18,2)</f>
        <v>0</v>
      </c>
      <c r="K18" s="171"/>
      <c r="L18" s="242" t="s">
        <v>275</v>
      </c>
      <c r="M18" s="151" t="s">
        <v>386</v>
      </c>
      <c r="N18" s="168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6.5" customHeight="1">
      <c r="A19" s="271"/>
      <c r="B19" s="108"/>
      <c r="C19" s="290" t="s">
        <v>366</v>
      </c>
      <c r="D19" s="290" t="s">
        <v>14</v>
      </c>
      <c r="E19" s="291" t="s">
        <v>367</v>
      </c>
      <c r="F19" s="289" t="s">
        <v>368</v>
      </c>
      <c r="G19" s="292" t="s">
        <v>20</v>
      </c>
      <c r="H19" s="254">
        <v>2</v>
      </c>
      <c r="I19" s="174"/>
      <c r="J19" s="288">
        <f aca="true" t="shared" si="8" ref="J19:J22">ROUND(I19*H19,2)</f>
        <v>0</v>
      </c>
      <c r="K19" s="289" t="s">
        <v>0</v>
      </c>
      <c r="L19" s="242" t="s">
        <v>275</v>
      </c>
      <c r="M19" s="151" t="s">
        <v>386</v>
      </c>
      <c r="N19" s="168" t="s">
        <v>194</v>
      </c>
      <c r="S19" s="271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R19" s="20" t="s">
        <v>218</v>
      </c>
      <c r="AT19" s="20" t="s">
        <v>14</v>
      </c>
      <c r="AU19" s="20" t="s">
        <v>219</v>
      </c>
      <c r="AY19" s="8" t="s">
        <v>220</v>
      </c>
      <c r="BE19" s="21">
        <f aca="true" t="shared" si="9" ref="BE19:BE22">IF(N19="základní",J19,0)</f>
        <v>0</v>
      </c>
      <c r="BF19" s="21">
        <f aca="true" t="shared" si="10" ref="BF19:BF22">IF(N19="snížená",J19,0)</f>
        <v>0</v>
      </c>
      <c r="BG19" s="21">
        <f aca="true" t="shared" si="11" ref="BG19:BG22">IF(N19="zákl. přenesená",J19,0)</f>
        <v>0</v>
      </c>
      <c r="BH19" s="21">
        <f aca="true" t="shared" si="12" ref="BH19:BH22">IF(N19="sníž. přenesená",J19,0)</f>
        <v>0</v>
      </c>
      <c r="BI19" s="21">
        <f aca="true" t="shared" si="13" ref="BI19:BI22">IF(N19="nulová",J19,0)</f>
        <v>0</v>
      </c>
      <c r="BJ19" s="8" t="s">
        <v>221</v>
      </c>
      <c r="BK19" s="21">
        <f aca="true" t="shared" si="14" ref="BK19:BK22">ROUND(I19*H19,2)</f>
        <v>0</v>
      </c>
      <c r="BL19" s="8" t="s">
        <v>218</v>
      </c>
      <c r="BM19" s="20" t="s">
        <v>369</v>
      </c>
    </row>
    <row r="20" spans="1:65" s="2" customFormat="1" ht="16.5" customHeight="1">
      <c r="A20" s="271"/>
      <c r="B20" s="108"/>
      <c r="C20" s="290" t="s">
        <v>370</v>
      </c>
      <c r="D20" s="290" t="s">
        <v>14</v>
      </c>
      <c r="E20" s="291" t="s">
        <v>371</v>
      </c>
      <c r="F20" s="289" t="s">
        <v>372</v>
      </c>
      <c r="G20" s="292" t="s">
        <v>20</v>
      </c>
      <c r="H20" s="254">
        <v>10</v>
      </c>
      <c r="I20" s="174"/>
      <c r="J20" s="288">
        <f t="shared" si="8"/>
        <v>0</v>
      </c>
      <c r="K20" s="289" t="s">
        <v>0</v>
      </c>
      <c r="L20" s="242" t="s">
        <v>275</v>
      </c>
      <c r="M20" s="151" t="s">
        <v>386</v>
      </c>
      <c r="N20" s="168" t="s">
        <v>194</v>
      </c>
      <c r="S20" s="271"/>
      <c r="T20" s="272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R20" s="20" t="s">
        <v>218</v>
      </c>
      <c r="AT20" s="20" t="s">
        <v>14</v>
      </c>
      <c r="AU20" s="20" t="s">
        <v>219</v>
      </c>
      <c r="AY20" s="8" t="s">
        <v>220</v>
      </c>
      <c r="BE20" s="21">
        <f t="shared" si="9"/>
        <v>0</v>
      </c>
      <c r="BF20" s="21">
        <f t="shared" si="10"/>
        <v>0</v>
      </c>
      <c r="BG20" s="21">
        <f t="shared" si="11"/>
        <v>0</v>
      </c>
      <c r="BH20" s="21">
        <f t="shared" si="12"/>
        <v>0</v>
      </c>
      <c r="BI20" s="21">
        <f t="shared" si="13"/>
        <v>0</v>
      </c>
      <c r="BJ20" s="8" t="s">
        <v>221</v>
      </c>
      <c r="BK20" s="21">
        <f t="shared" si="14"/>
        <v>0</v>
      </c>
      <c r="BL20" s="8" t="s">
        <v>218</v>
      </c>
      <c r="BM20" s="20" t="s">
        <v>373</v>
      </c>
    </row>
    <row r="21" spans="1:65" s="2" customFormat="1" ht="16.5" customHeight="1">
      <c r="A21" s="271"/>
      <c r="B21" s="108"/>
      <c r="C21" s="290" t="s">
        <v>374</v>
      </c>
      <c r="D21" s="290" t="s">
        <v>14</v>
      </c>
      <c r="E21" s="291" t="s">
        <v>375</v>
      </c>
      <c r="F21" s="289" t="s">
        <v>376</v>
      </c>
      <c r="G21" s="292" t="s">
        <v>15</v>
      </c>
      <c r="H21" s="254">
        <v>450</v>
      </c>
      <c r="I21" s="174"/>
      <c r="J21" s="288">
        <f t="shared" si="8"/>
        <v>0</v>
      </c>
      <c r="K21" s="289" t="s">
        <v>0</v>
      </c>
      <c r="L21" s="242" t="s">
        <v>275</v>
      </c>
      <c r="M21" s="151" t="s">
        <v>386</v>
      </c>
      <c r="N21" s="168" t="s">
        <v>194</v>
      </c>
      <c r="S21" s="271"/>
      <c r="T21" s="272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R21" s="20" t="s">
        <v>218</v>
      </c>
      <c r="AT21" s="20" t="s">
        <v>14</v>
      </c>
      <c r="AU21" s="20" t="s">
        <v>219</v>
      </c>
      <c r="AY21" s="8" t="s">
        <v>220</v>
      </c>
      <c r="BE21" s="21">
        <f t="shared" si="9"/>
        <v>0</v>
      </c>
      <c r="BF21" s="21">
        <f t="shared" si="10"/>
        <v>0</v>
      </c>
      <c r="BG21" s="21">
        <f t="shared" si="11"/>
        <v>0</v>
      </c>
      <c r="BH21" s="21">
        <f t="shared" si="12"/>
        <v>0</v>
      </c>
      <c r="BI21" s="21">
        <f t="shared" si="13"/>
        <v>0</v>
      </c>
      <c r="BJ21" s="8" t="s">
        <v>221</v>
      </c>
      <c r="BK21" s="21">
        <f t="shared" si="14"/>
        <v>0</v>
      </c>
      <c r="BL21" s="8" t="s">
        <v>218</v>
      </c>
      <c r="BM21" s="20" t="s">
        <v>377</v>
      </c>
    </row>
    <row r="22" spans="1:65" s="2" customFormat="1" ht="16.5" customHeight="1">
      <c r="A22" s="271"/>
      <c r="B22" s="108"/>
      <c r="C22" s="290" t="s">
        <v>378</v>
      </c>
      <c r="D22" s="290" t="s">
        <v>14</v>
      </c>
      <c r="E22" s="291" t="s">
        <v>379</v>
      </c>
      <c r="F22" s="289" t="s">
        <v>380</v>
      </c>
      <c r="G22" s="292" t="s">
        <v>29</v>
      </c>
      <c r="H22" s="254">
        <v>0.242</v>
      </c>
      <c r="I22" s="174"/>
      <c r="J22" s="288">
        <f t="shared" si="8"/>
        <v>0</v>
      </c>
      <c r="K22" s="289" t="s">
        <v>0</v>
      </c>
      <c r="L22" s="242" t="s">
        <v>275</v>
      </c>
      <c r="M22" s="151" t="s">
        <v>386</v>
      </c>
      <c r="N22" s="168" t="s">
        <v>194</v>
      </c>
      <c r="S22" s="271"/>
      <c r="T22" s="272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R22" s="20" t="s">
        <v>218</v>
      </c>
      <c r="AT22" s="20" t="s">
        <v>14</v>
      </c>
      <c r="AU22" s="20" t="s">
        <v>219</v>
      </c>
      <c r="AY22" s="8" t="s">
        <v>220</v>
      </c>
      <c r="BE22" s="21">
        <f t="shared" si="9"/>
        <v>0</v>
      </c>
      <c r="BF22" s="21">
        <f t="shared" si="10"/>
        <v>0</v>
      </c>
      <c r="BG22" s="21">
        <f t="shared" si="11"/>
        <v>0</v>
      </c>
      <c r="BH22" s="21">
        <f t="shared" si="12"/>
        <v>0</v>
      </c>
      <c r="BI22" s="21">
        <f t="shared" si="13"/>
        <v>0</v>
      </c>
      <c r="BJ22" s="8" t="s">
        <v>221</v>
      </c>
      <c r="BK22" s="21">
        <f t="shared" si="14"/>
        <v>0</v>
      </c>
      <c r="BL22" s="8" t="s">
        <v>218</v>
      </c>
      <c r="BM22" s="20" t="s">
        <v>381</v>
      </c>
    </row>
    <row r="23" spans="2:51" s="4" customFormat="1" ht="12">
      <c r="B23" s="109"/>
      <c r="C23" s="50"/>
      <c r="D23" s="296" t="s">
        <v>18</v>
      </c>
      <c r="E23" s="297" t="s">
        <v>0</v>
      </c>
      <c r="F23" s="268" t="s">
        <v>382</v>
      </c>
      <c r="G23" s="269"/>
      <c r="H23" s="270">
        <v>60</v>
      </c>
      <c r="I23" s="50"/>
      <c r="J23" s="50"/>
      <c r="K23" s="272"/>
      <c r="L23" s="253" t="s">
        <v>275</v>
      </c>
      <c r="M23" s="80" t="s">
        <v>386</v>
      </c>
      <c r="N23" s="118"/>
      <c r="O23" s="2"/>
      <c r="P23" s="2"/>
      <c r="Q23" s="2"/>
      <c r="R23" s="2"/>
      <c r="S23" s="271"/>
      <c r="T23" s="272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225</v>
      </c>
      <c r="AY23" s="22" t="s">
        <v>220</v>
      </c>
    </row>
    <row r="24" spans="2:51" s="4" customFormat="1" ht="12">
      <c r="B24" s="109"/>
      <c r="C24" s="50"/>
      <c r="D24" s="296" t="s">
        <v>18</v>
      </c>
      <c r="E24" s="297" t="s">
        <v>0</v>
      </c>
      <c r="F24" s="268" t="s">
        <v>383</v>
      </c>
      <c r="G24" s="269"/>
      <c r="H24" s="270">
        <v>2</v>
      </c>
      <c r="I24" s="50"/>
      <c r="J24" s="50"/>
      <c r="K24" s="272"/>
      <c r="L24" s="253" t="s">
        <v>275</v>
      </c>
      <c r="M24" s="80" t="s">
        <v>386</v>
      </c>
      <c r="N24" s="118"/>
      <c r="O24" s="2"/>
      <c r="P24" s="2"/>
      <c r="Q24" s="2"/>
      <c r="R24" s="2"/>
      <c r="S24" s="271"/>
      <c r="T24" s="272"/>
      <c r="AT24" s="22" t="s">
        <v>18</v>
      </c>
      <c r="AU24" s="22" t="s">
        <v>219</v>
      </c>
      <c r="AV24" s="4" t="s">
        <v>219</v>
      </c>
      <c r="AW24" s="4" t="s">
        <v>224</v>
      </c>
      <c r="AX24" s="4" t="s">
        <v>225</v>
      </c>
      <c r="AY24" s="22" t="s">
        <v>220</v>
      </c>
    </row>
    <row r="25" spans="2:51" s="4" customFormat="1" ht="12">
      <c r="B25" s="109"/>
      <c r="C25" s="50"/>
      <c r="D25" s="296" t="s">
        <v>18</v>
      </c>
      <c r="E25" s="297" t="s">
        <v>0</v>
      </c>
      <c r="F25" s="268" t="s">
        <v>384</v>
      </c>
      <c r="G25" s="269"/>
      <c r="H25" s="270">
        <v>180</v>
      </c>
      <c r="I25" s="50"/>
      <c r="J25" s="50"/>
      <c r="K25" s="272"/>
      <c r="L25" s="253" t="s">
        <v>275</v>
      </c>
      <c r="M25" s="80" t="s">
        <v>386</v>
      </c>
      <c r="N25" s="118"/>
      <c r="O25" s="2"/>
      <c r="P25" s="2"/>
      <c r="Q25" s="2"/>
      <c r="R25" s="2"/>
      <c r="S25" s="271"/>
      <c r="T25" s="272"/>
      <c r="AT25" s="22" t="s">
        <v>18</v>
      </c>
      <c r="AU25" s="22" t="s">
        <v>219</v>
      </c>
      <c r="AV25" s="4" t="s">
        <v>219</v>
      </c>
      <c r="AW25" s="4" t="s">
        <v>224</v>
      </c>
      <c r="AX25" s="4" t="s">
        <v>225</v>
      </c>
      <c r="AY25" s="22" t="s">
        <v>220</v>
      </c>
    </row>
    <row r="26" spans="2:51" s="6" customFormat="1" ht="12">
      <c r="B26" s="131"/>
      <c r="C26" s="68"/>
      <c r="D26" s="296" t="s">
        <v>18</v>
      </c>
      <c r="E26" s="298" t="s">
        <v>0</v>
      </c>
      <c r="F26" s="299" t="s">
        <v>22</v>
      </c>
      <c r="G26" s="300"/>
      <c r="H26" s="301">
        <v>242</v>
      </c>
      <c r="I26" s="68"/>
      <c r="J26" s="68"/>
      <c r="K26" s="272"/>
      <c r="L26" s="253" t="s">
        <v>275</v>
      </c>
      <c r="M26" s="80" t="s">
        <v>386</v>
      </c>
      <c r="N26" s="118"/>
      <c r="O26" s="2"/>
      <c r="P26" s="2"/>
      <c r="Q26" s="2"/>
      <c r="R26" s="2"/>
      <c r="S26" s="271"/>
      <c r="T26" s="272"/>
      <c r="AT26" s="26" t="s">
        <v>18</v>
      </c>
      <c r="AU26" s="26" t="s">
        <v>219</v>
      </c>
      <c r="AV26" s="6" t="s">
        <v>228</v>
      </c>
      <c r="AW26" s="6" t="s">
        <v>224</v>
      </c>
      <c r="AX26" s="6" t="s">
        <v>221</v>
      </c>
      <c r="AY26" s="26" t="s">
        <v>220</v>
      </c>
    </row>
    <row r="27" spans="2:51" s="4" customFormat="1" ht="12">
      <c r="B27" s="109"/>
      <c r="C27" s="50"/>
      <c r="D27" s="296" t="s">
        <v>18</v>
      </c>
      <c r="E27" s="269"/>
      <c r="F27" s="268" t="s">
        <v>385</v>
      </c>
      <c r="G27" s="269"/>
      <c r="H27" s="270">
        <v>0.242</v>
      </c>
      <c r="I27" s="50"/>
      <c r="J27" s="50"/>
      <c r="K27" s="272"/>
      <c r="L27" s="253" t="s">
        <v>275</v>
      </c>
      <c r="M27" s="80" t="s">
        <v>386</v>
      </c>
      <c r="N27" s="118"/>
      <c r="O27" s="2"/>
      <c r="P27" s="2"/>
      <c r="Q27" s="2"/>
      <c r="R27" s="2"/>
      <c r="S27" s="271"/>
      <c r="T27" s="272"/>
      <c r="U27" s="6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2:21" ht="12" thickBot="1">
      <c r="B28" s="122"/>
      <c r="C28" s="123"/>
      <c r="D28" s="123"/>
      <c r="E28" s="123"/>
      <c r="F28" s="123"/>
      <c r="G28" s="123"/>
      <c r="H28" s="123"/>
      <c r="I28" s="124"/>
      <c r="J28" s="123"/>
      <c r="K28" s="123"/>
      <c r="L28" s="123"/>
      <c r="M28" s="161"/>
      <c r="N28" s="125"/>
      <c r="O28" s="2"/>
      <c r="P28" s="2"/>
      <c r="Q28" s="2"/>
      <c r="R28" s="2"/>
      <c r="S28" s="271"/>
      <c r="T28" s="272"/>
      <c r="U28" s="272"/>
    </row>
    <row r="29" spans="2:14" ht="12" customHeight="1">
      <c r="B29" s="101"/>
      <c r="C29" s="102" t="s">
        <v>5</v>
      </c>
      <c r="D29" s="103"/>
      <c r="E29" s="103"/>
      <c r="F29" s="103"/>
      <c r="G29" s="103"/>
      <c r="H29" s="103"/>
      <c r="I29" s="104"/>
      <c r="J29" s="103"/>
      <c r="K29" s="103"/>
      <c r="L29" s="103"/>
      <c r="M29" s="158"/>
      <c r="N29" s="105"/>
    </row>
    <row r="30" spans="1:31" s="2" customFormat="1" ht="16.5" customHeight="1">
      <c r="A30" s="9"/>
      <c r="B30" s="106"/>
      <c r="C30" s="239"/>
      <c r="D30" s="239"/>
      <c r="E30" s="722" t="s">
        <v>114</v>
      </c>
      <c r="F30" s="716"/>
      <c r="G30" s="716"/>
      <c r="H30" s="716"/>
      <c r="I30" s="82"/>
      <c r="J30" s="239"/>
      <c r="K30" s="239"/>
      <c r="L30" s="51"/>
      <c r="M30" s="159"/>
      <c r="N30" s="118"/>
      <c r="S30" s="9"/>
      <c r="T30" s="239"/>
      <c r="U30" s="23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2" customFormat="1" ht="12.75">
      <c r="A31" s="287"/>
      <c r="B31" s="106"/>
      <c r="C31" s="286"/>
      <c r="D31" s="83" t="s">
        <v>7</v>
      </c>
      <c r="E31" s="286"/>
      <c r="F31" s="286"/>
      <c r="G31" s="286"/>
      <c r="H31" s="286"/>
      <c r="I31" s="82"/>
      <c r="J31" s="286"/>
      <c r="K31" s="286"/>
      <c r="L31" s="51"/>
      <c r="M31" s="159"/>
      <c r="N31" s="118"/>
      <c r="S31" s="287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</row>
    <row r="32" spans="1:31" s="2" customFormat="1" ht="16.5" customHeight="1">
      <c r="A32" s="287"/>
      <c r="B32" s="106"/>
      <c r="C32" s="286"/>
      <c r="D32" s="286"/>
      <c r="E32" s="720" t="s">
        <v>435</v>
      </c>
      <c r="F32" s="716"/>
      <c r="G32" s="716"/>
      <c r="H32" s="716"/>
      <c r="I32" s="82"/>
      <c r="J32" s="286"/>
      <c r="K32" s="286"/>
      <c r="L32" s="51"/>
      <c r="M32" s="159"/>
      <c r="N32" s="118"/>
      <c r="S32" s="287"/>
      <c r="T32" s="286"/>
      <c r="U32" s="286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2:14" ht="12">
      <c r="B33" s="120"/>
      <c r="C33" s="65"/>
      <c r="D33" s="65"/>
      <c r="E33" s="65"/>
      <c r="F33" s="65"/>
      <c r="G33" s="65"/>
      <c r="H33" s="65"/>
      <c r="I33" s="100"/>
      <c r="J33" s="65"/>
      <c r="M33" s="162"/>
      <c r="N33" s="126"/>
    </row>
    <row r="34" spans="1:31" s="2" customFormat="1" ht="16.5" customHeight="1">
      <c r="A34" s="287"/>
      <c r="B34" s="106"/>
      <c r="C34" s="310" t="s">
        <v>42</v>
      </c>
      <c r="D34" s="310" t="s">
        <v>14</v>
      </c>
      <c r="E34" s="311" t="s">
        <v>434</v>
      </c>
      <c r="F34" s="312" t="s">
        <v>430</v>
      </c>
      <c r="G34" s="316" t="s">
        <v>20</v>
      </c>
      <c r="H34" s="315">
        <v>55</v>
      </c>
      <c r="I34" s="313"/>
      <c r="J34" s="314">
        <f>ROUND(I34*H34,2)</f>
        <v>0</v>
      </c>
      <c r="K34" s="312" t="s">
        <v>0</v>
      </c>
      <c r="L34" s="242" t="s">
        <v>275</v>
      </c>
      <c r="M34" s="151" t="s">
        <v>431</v>
      </c>
      <c r="N34" s="168" t="s">
        <v>432</v>
      </c>
      <c r="S34" s="287"/>
      <c r="T34" s="286"/>
      <c r="U34" s="286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</row>
    <row r="35" spans="1:31" s="2" customFormat="1" ht="12.75">
      <c r="A35" s="287"/>
      <c r="B35" s="317"/>
      <c r="C35" s="318"/>
      <c r="D35" s="318"/>
      <c r="E35" s="319"/>
      <c r="F35" s="319"/>
      <c r="G35" s="319"/>
      <c r="H35" s="319"/>
      <c r="I35" s="320"/>
      <c r="J35" s="318"/>
      <c r="K35" s="318"/>
      <c r="L35" s="154"/>
      <c r="M35" s="160"/>
      <c r="N35" s="155"/>
      <c r="S35" s="287"/>
      <c r="T35" s="286"/>
      <c r="U35" s="286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</row>
    <row r="36" spans="1:31" s="2" customFormat="1" ht="12" customHeight="1">
      <c r="A36" s="9"/>
      <c r="B36" s="106"/>
      <c r="C36" s="83" t="s">
        <v>7</v>
      </c>
      <c r="D36" s="239"/>
      <c r="E36" s="239"/>
      <c r="F36" s="239"/>
      <c r="G36" s="239"/>
      <c r="H36" s="239"/>
      <c r="I36" s="82"/>
      <c r="J36" s="239"/>
      <c r="K36" s="239"/>
      <c r="L36" s="51"/>
      <c r="M36" s="159"/>
      <c r="N36" s="118"/>
      <c r="S36" s="9"/>
      <c r="T36" s="239"/>
      <c r="U36" s="23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" customFormat="1" ht="16.5" customHeight="1">
      <c r="A37" s="9"/>
      <c r="B37" s="106"/>
      <c r="C37" s="239"/>
      <c r="D37" s="239"/>
      <c r="E37" s="721" t="s">
        <v>277</v>
      </c>
      <c r="F37" s="716"/>
      <c r="G37" s="716"/>
      <c r="H37" s="716"/>
      <c r="I37" s="82"/>
      <c r="J37" s="239"/>
      <c r="K37" s="239"/>
      <c r="L37" s="51"/>
      <c r="M37" s="159"/>
      <c r="N37" s="118"/>
      <c r="S37" s="9"/>
      <c r="T37" s="239"/>
      <c r="U37" s="23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14" ht="12">
      <c r="B38" s="120"/>
      <c r="C38" s="65"/>
      <c r="D38" s="65"/>
      <c r="E38" s="65"/>
      <c r="F38" s="65"/>
      <c r="G38" s="65"/>
      <c r="H38" s="65"/>
      <c r="I38" s="100"/>
      <c r="J38" s="65"/>
      <c r="M38" s="162"/>
      <c r="N38" s="126"/>
    </row>
    <row r="39" spans="1:65" s="2" customFormat="1" ht="16.5" customHeight="1">
      <c r="A39" s="9"/>
      <c r="B39" s="208"/>
      <c r="C39" s="169" t="s">
        <v>207</v>
      </c>
      <c r="D39" s="169" t="s">
        <v>14</v>
      </c>
      <c r="E39" s="170" t="s">
        <v>270</v>
      </c>
      <c r="F39" s="171" t="s">
        <v>271</v>
      </c>
      <c r="G39" s="172" t="s">
        <v>272</v>
      </c>
      <c r="H39" s="173">
        <v>1</v>
      </c>
      <c r="I39" s="174"/>
      <c r="J39" s="175">
        <f aca="true" t="shared" si="15" ref="J39">ROUND(I39*H39,2)</f>
        <v>0</v>
      </c>
      <c r="K39" s="171" t="s">
        <v>0</v>
      </c>
      <c r="L39" s="242" t="s">
        <v>275</v>
      </c>
      <c r="M39" s="151" t="s">
        <v>276</v>
      </c>
      <c r="N39" s="168" t="s">
        <v>206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R39" s="185" t="s">
        <v>218</v>
      </c>
      <c r="AT39" s="185" t="s">
        <v>14</v>
      </c>
      <c r="AU39" s="185" t="s">
        <v>219</v>
      </c>
      <c r="AY39" s="8" t="s">
        <v>220</v>
      </c>
      <c r="BE39" s="21">
        <f aca="true" t="shared" si="16" ref="BE39">IF(N39="základní",J39,0)</f>
        <v>0</v>
      </c>
      <c r="BF39" s="21">
        <f aca="true" t="shared" si="17" ref="BF39">IF(N39="snížená",J39,0)</f>
        <v>0</v>
      </c>
      <c r="BG39" s="21">
        <f aca="true" t="shared" si="18" ref="BG39">IF(N39="zákl. přenesená",J39,0)</f>
        <v>0</v>
      </c>
      <c r="BH39" s="21">
        <f aca="true" t="shared" si="19" ref="BH39">IF(N39="sníž. přenesená",J39,0)</f>
        <v>0</v>
      </c>
      <c r="BI39" s="21">
        <f aca="true" t="shared" si="20" ref="BI39">IF(N39="nulová",J39,0)</f>
        <v>0</v>
      </c>
      <c r="BJ39" s="8" t="s">
        <v>221</v>
      </c>
      <c r="BK39" s="21">
        <f aca="true" t="shared" si="21" ref="BK39">ROUND(I39*H39,2)</f>
        <v>0</v>
      </c>
      <c r="BL39" s="8" t="s">
        <v>218</v>
      </c>
      <c r="BM39" s="185" t="s">
        <v>273</v>
      </c>
    </row>
    <row r="40" spans="2:21" ht="12">
      <c r="B40" s="121"/>
      <c r="C40" s="53"/>
      <c r="D40" s="53"/>
      <c r="E40" s="53"/>
      <c r="F40" s="53"/>
      <c r="G40" s="53"/>
      <c r="H40" s="53"/>
      <c r="I40" s="54"/>
      <c r="J40" s="53"/>
      <c r="K40" s="53"/>
      <c r="L40" s="53"/>
      <c r="M40" s="163"/>
      <c r="N40" s="153"/>
      <c r="O40" s="2"/>
      <c r="P40" s="2"/>
      <c r="Q40" s="2"/>
      <c r="R40" s="2"/>
      <c r="S40" s="9"/>
      <c r="T40" s="239"/>
      <c r="U40" s="239"/>
    </row>
    <row r="41" spans="1:31" s="2" customFormat="1" ht="12" customHeight="1">
      <c r="A41" s="271"/>
      <c r="B41" s="106"/>
      <c r="C41" s="83" t="s">
        <v>7</v>
      </c>
      <c r="D41" s="272"/>
      <c r="E41" s="272"/>
      <c r="F41" s="272"/>
      <c r="G41" s="272"/>
      <c r="H41" s="272"/>
      <c r="I41" s="82"/>
      <c r="J41" s="272"/>
      <c r="K41" s="272"/>
      <c r="L41" s="51"/>
      <c r="M41" s="159"/>
      <c r="N41" s="118"/>
      <c r="S41" s="271"/>
      <c r="T41" s="272"/>
      <c r="U41" s="272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31" s="2" customFormat="1" ht="16.5" customHeight="1">
      <c r="A42" s="271"/>
      <c r="B42" s="106"/>
      <c r="C42" s="272"/>
      <c r="D42" s="272"/>
      <c r="E42" s="717" t="s">
        <v>391</v>
      </c>
      <c r="F42" s="716"/>
      <c r="G42" s="716"/>
      <c r="H42" s="716"/>
      <c r="I42" s="82"/>
      <c r="J42" s="272"/>
      <c r="K42" s="272"/>
      <c r="L42" s="51"/>
      <c r="M42" s="159"/>
      <c r="N42" s="118"/>
      <c r="S42" s="271"/>
      <c r="T42" s="272"/>
      <c r="U42" s="272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</row>
    <row r="43" spans="2:14" ht="12">
      <c r="B43" s="120"/>
      <c r="C43" s="65"/>
      <c r="D43" s="65"/>
      <c r="E43" s="65"/>
      <c r="F43" s="65"/>
      <c r="G43" s="65"/>
      <c r="H43" s="65"/>
      <c r="I43" s="100"/>
      <c r="J43" s="65"/>
      <c r="M43" s="162"/>
      <c r="N43" s="126"/>
    </row>
    <row r="44" spans="1:65" s="2" customFormat="1" ht="24">
      <c r="A44" s="271"/>
      <c r="B44" s="208"/>
      <c r="C44" s="169" t="s">
        <v>207</v>
      </c>
      <c r="D44" s="169" t="s">
        <v>14</v>
      </c>
      <c r="E44" s="170" t="s">
        <v>392</v>
      </c>
      <c r="F44" s="171" t="s">
        <v>389</v>
      </c>
      <c r="G44" s="172" t="s">
        <v>390</v>
      </c>
      <c r="H44" s="173">
        <v>64</v>
      </c>
      <c r="I44" s="174"/>
      <c r="J44" s="175">
        <f aca="true" t="shared" si="22" ref="J44:J48">ROUND(I44*H44,2)</f>
        <v>0</v>
      </c>
      <c r="K44" s="171"/>
      <c r="L44" s="242" t="s">
        <v>275</v>
      </c>
      <c r="M44" s="151" t="s">
        <v>386</v>
      </c>
      <c r="N44" s="168" t="s">
        <v>206</v>
      </c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R44" s="185"/>
      <c r="AT44" s="185"/>
      <c r="AU44" s="185"/>
      <c r="AY44" s="8"/>
      <c r="BE44" s="21"/>
      <c r="BF44" s="21"/>
      <c r="BG44" s="21"/>
      <c r="BH44" s="21"/>
      <c r="BI44" s="21"/>
      <c r="BJ44" s="8"/>
      <c r="BK44" s="21"/>
      <c r="BL44" s="8"/>
      <c r="BM44" s="185"/>
    </row>
    <row r="45" spans="1:65" s="2" customFormat="1" ht="16.5" customHeight="1">
      <c r="A45" s="271"/>
      <c r="B45" s="108"/>
      <c r="C45" s="290" t="s">
        <v>398</v>
      </c>
      <c r="D45" s="290" t="s">
        <v>14</v>
      </c>
      <c r="E45" s="291" t="s">
        <v>367</v>
      </c>
      <c r="F45" s="289" t="s">
        <v>368</v>
      </c>
      <c r="G45" s="292" t="s">
        <v>20</v>
      </c>
      <c r="H45" s="254">
        <v>2</v>
      </c>
      <c r="I45" s="174"/>
      <c r="J45" s="288">
        <f t="shared" si="22"/>
        <v>0</v>
      </c>
      <c r="K45" s="289" t="s">
        <v>0</v>
      </c>
      <c r="L45" s="242" t="s">
        <v>275</v>
      </c>
      <c r="M45" s="151" t="s">
        <v>386</v>
      </c>
      <c r="N45" s="168" t="s">
        <v>194</v>
      </c>
      <c r="S45" s="271"/>
      <c r="T45" s="272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R45" s="20" t="s">
        <v>218</v>
      </c>
      <c r="AT45" s="20" t="s">
        <v>14</v>
      </c>
      <c r="AU45" s="20" t="s">
        <v>219</v>
      </c>
      <c r="AY45" s="8" t="s">
        <v>220</v>
      </c>
      <c r="BE45" s="21">
        <f aca="true" t="shared" si="23" ref="BE45:BE48">IF(N45="základní",J45,0)</f>
        <v>0</v>
      </c>
      <c r="BF45" s="21">
        <f aca="true" t="shared" si="24" ref="BF45:BF48">IF(N45="snížená",J45,0)</f>
        <v>0</v>
      </c>
      <c r="BG45" s="21">
        <f aca="true" t="shared" si="25" ref="BG45:BG48">IF(N45="zákl. přenesená",J45,0)</f>
        <v>0</v>
      </c>
      <c r="BH45" s="21">
        <f aca="true" t="shared" si="26" ref="BH45:BH48">IF(N45="sníž. přenesená",J45,0)</f>
        <v>0</v>
      </c>
      <c r="BI45" s="21">
        <f aca="true" t="shared" si="27" ref="BI45:BI48">IF(N45="nulová",J45,0)</f>
        <v>0</v>
      </c>
      <c r="BJ45" s="8" t="s">
        <v>221</v>
      </c>
      <c r="BK45" s="21">
        <f aca="true" t="shared" si="28" ref="BK45:BK48">ROUND(I45*H45,2)</f>
        <v>0</v>
      </c>
      <c r="BL45" s="8" t="s">
        <v>218</v>
      </c>
      <c r="BM45" s="20" t="s">
        <v>369</v>
      </c>
    </row>
    <row r="46" spans="1:65" s="2" customFormat="1" ht="16.5" customHeight="1">
      <c r="A46" s="271"/>
      <c r="B46" s="108"/>
      <c r="C46" s="290" t="s">
        <v>399</v>
      </c>
      <c r="D46" s="290" t="s">
        <v>14</v>
      </c>
      <c r="E46" s="291" t="s">
        <v>371</v>
      </c>
      <c r="F46" s="289" t="s">
        <v>372</v>
      </c>
      <c r="G46" s="292" t="s">
        <v>20</v>
      </c>
      <c r="H46" s="254">
        <v>30</v>
      </c>
      <c r="I46" s="174"/>
      <c r="J46" s="288">
        <f t="shared" si="22"/>
        <v>0</v>
      </c>
      <c r="K46" s="289" t="s">
        <v>0</v>
      </c>
      <c r="L46" s="242" t="s">
        <v>275</v>
      </c>
      <c r="M46" s="151" t="s">
        <v>386</v>
      </c>
      <c r="N46" s="168" t="s">
        <v>194</v>
      </c>
      <c r="S46" s="271"/>
      <c r="T46" s="272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R46" s="20" t="s">
        <v>218</v>
      </c>
      <c r="AT46" s="20" t="s">
        <v>14</v>
      </c>
      <c r="AU46" s="20" t="s">
        <v>219</v>
      </c>
      <c r="AY46" s="8" t="s">
        <v>220</v>
      </c>
      <c r="BE46" s="21">
        <f t="shared" si="23"/>
        <v>0</v>
      </c>
      <c r="BF46" s="21">
        <f t="shared" si="24"/>
        <v>0</v>
      </c>
      <c r="BG46" s="21">
        <f t="shared" si="25"/>
        <v>0</v>
      </c>
      <c r="BH46" s="21">
        <f t="shared" si="26"/>
        <v>0</v>
      </c>
      <c r="BI46" s="21">
        <f t="shared" si="27"/>
        <v>0</v>
      </c>
      <c r="BJ46" s="8" t="s">
        <v>221</v>
      </c>
      <c r="BK46" s="21">
        <f t="shared" si="28"/>
        <v>0</v>
      </c>
      <c r="BL46" s="8" t="s">
        <v>218</v>
      </c>
      <c r="BM46" s="20" t="s">
        <v>373</v>
      </c>
    </row>
    <row r="47" spans="1:65" s="2" customFormat="1" ht="16.5" customHeight="1">
      <c r="A47" s="271"/>
      <c r="B47" s="108"/>
      <c r="C47" s="290" t="s">
        <v>400</v>
      </c>
      <c r="D47" s="290" t="s">
        <v>14</v>
      </c>
      <c r="E47" s="291" t="s">
        <v>375</v>
      </c>
      <c r="F47" s="289" t="s">
        <v>376</v>
      </c>
      <c r="G47" s="292" t="s">
        <v>15</v>
      </c>
      <c r="H47" s="254">
        <v>1300</v>
      </c>
      <c r="I47" s="174"/>
      <c r="J47" s="288">
        <f t="shared" si="22"/>
        <v>0</v>
      </c>
      <c r="K47" s="289" t="s">
        <v>0</v>
      </c>
      <c r="L47" s="242" t="s">
        <v>275</v>
      </c>
      <c r="M47" s="151" t="s">
        <v>386</v>
      </c>
      <c r="N47" s="168" t="s">
        <v>194</v>
      </c>
      <c r="S47" s="271"/>
      <c r="T47" s="272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R47" s="20" t="s">
        <v>218</v>
      </c>
      <c r="AT47" s="20" t="s">
        <v>14</v>
      </c>
      <c r="AU47" s="20" t="s">
        <v>219</v>
      </c>
      <c r="AY47" s="8" t="s">
        <v>220</v>
      </c>
      <c r="BE47" s="21">
        <f t="shared" si="23"/>
        <v>0</v>
      </c>
      <c r="BF47" s="21">
        <f t="shared" si="24"/>
        <v>0</v>
      </c>
      <c r="BG47" s="21">
        <f t="shared" si="25"/>
        <v>0</v>
      </c>
      <c r="BH47" s="21">
        <f t="shared" si="26"/>
        <v>0</v>
      </c>
      <c r="BI47" s="21">
        <f t="shared" si="27"/>
        <v>0</v>
      </c>
      <c r="BJ47" s="8" t="s">
        <v>221</v>
      </c>
      <c r="BK47" s="21">
        <f t="shared" si="28"/>
        <v>0</v>
      </c>
      <c r="BL47" s="8" t="s">
        <v>218</v>
      </c>
      <c r="BM47" s="20" t="s">
        <v>377</v>
      </c>
    </row>
    <row r="48" spans="1:65" s="2" customFormat="1" ht="16.5" customHeight="1">
      <c r="A48" s="271"/>
      <c r="B48" s="108"/>
      <c r="C48" s="290" t="s">
        <v>401</v>
      </c>
      <c r="D48" s="290" t="s">
        <v>14</v>
      </c>
      <c r="E48" s="291" t="s">
        <v>379</v>
      </c>
      <c r="F48" s="289" t="s">
        <v>380</v>
      </c>
      <c r="G48" s="292" t="s">
        <v>29</v>
      </c>
      <c r="H48" s="254">
        <v>0.586</v>
      </c>
      <c r="I48" s="174"/>
      <c r="J48" s="288">
        <f t="shared" si="22"/>
        <v>0</v>
      </c>
      <c r="K48" s="289" t="s">
        <v>0</v>
      </c>
      <c r="L48" s="242" t="s">
        <v>275</v>
      </c>
      <c r="M48" s="151" t="s">
        <v>386</v>
      </c>
      <c r="N48" s="168" t="s">
        <v>194</v>
      </c>
      <c r="S48" s="271"/>
      <c r="T48" s="272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R48" s="20" t="s">
        <v>218</v>
      </c>
      <c r="AT48" s="20" t="s">
        <v>14</v>
      </c>
      <c r="AU48" s="20" t="s">
        <v>219</v>
      </c>
      <c r="AY48" s="8" t="s">
        <v>220</v>
      </c>
      <c r="BE48" s="21">
        <f t="shared" si="23"/>
        <v>0</v>
      </c>
      <c r="BF48" s="21">
        <f t="shared" si="24"/>
        <v>0</v>
      </c>
      <c r="BG48" s="21">
        <f t="shared" si="25"/>
        <v>0</v>
      </c>
      <c r="BH48" s="21">
        <f t="shared" si="26"/>
        <v>0</v>
      </c>
      <c r="BI48" s="21">
        <f t="shared" si="27"/>
        <v>0</v>
      </c>
      <c r="BJ48" s="8" t="s">
        <v>221</v>
      </c>
      <c r="BK48" s="21">
        <f t="shared" si="28"/>
        <v>0</v>
      </c>
      <c r="BL48" s="8" t="s">
        <v>218</v>
      </c>
      <c r="BM48" s="20" t="s">
        <v>381</v>
      </c>
    </row>
    <row r="49" spans="2:51" s="4" customFormat="1" ht="12">
      <c r="B49" s="109"/>
      <c r="C49" s="50"/>
      <c r="D49" s="296" t="s">
        <v>18</v>
      </c>
      <c r="E49" s="297" t="s">
        <v>0</v>
      </c>
      <c r="F49" s="302" t="s">
        <v>382</v>
      </c>
      <c r="G49" s="303"/>
      <c r="H49" s="304">
        <v>60</v>
      </c>
      <c r="I49" s="50"/>
      <c r="J49" s="50"/>
      <c r="K49" s="272"/>
      <c r="L49" s="253" t="s">
        <v>275</v>
      </c>
      <c r="M49" s="80" t="s">
        <v>386</v>
      </c>
      <c r="N49" s="118"/>
      <c r="O49" s="2"/>
      <c r="P49" s="2"/>
      <c r="Q49" s="2"/>
      <c r="R49" s="2"/>
      <c r="S49" s="271"/>
      <c r="T49" s="272"/>
      <c r="AT49" s="22" t="s">
        <v>18</v>
      </c>
      <c r="AU49" s="22" t="s">
        <v>219</v>
      </c>
      <c r="AV49" s="4" t="s">
        <v>219</v>
      </c>
      <c r="AW49" s="4" t="s">
        <v>224</v>
      </c>
      <c r="AX49" s="4" t="s">
        <v>225</v>
      </c>
      <c r="AY49" s="22" t="s">
        <v>220</v>
      </c>
    </row>
    <row r="50" spans="2:51" s="4" customFormat="1" ht="12">
      <c r="B50" s="109"/>
      <c r="C50" s="50"/>
      <c r="D50" s="296" t="s">
        <v>18</v>
      </c>
      <c r="E50" s="297" t="s">
        <v>0</v>
      </c>
      <c r="F50" s="302" t="s">
        <v>402</v>
      </c>
      <c r="G50" s="303"/>
      <c r="H50" s="304">
        <v>6</v>
      </c>
      <c r="I50" s="50"/>
      <c r="J50" s="50"/>
      <c r="K50" s="272"/>
      <c r="L50" s="253" t="s">
        <v>275</v>
      </c>
      <c r="M50" s="80" t="s">
        <v>386</v>
      </c>
      <c r="N50" s="118"/>
      <c r="O50" s="2"/>
      <c r="P50" s="2"/>
      <c r="Q50" s="2"/>
      <c r="R50" s="2"/>
      <c r="S50" s="271"/>
      <c r="T50" s="272"/>
      <c r="AT50" s="22" t="s">
        <v>18</v>
      </c>
      <c r="AU50" s="22" t="s">
        <v>219</v>
      </c>
      <c r="AV50" s="4" t="s">
        <v>219</v>
      </c>
      <c r="AW50" s="4" t="s">
        <v>224</v>
      </c>
      <c r="AX50" s="4" t="s">
        <v>225</v>
      </c>
      <c r="AY50" s="22" t="s">
        <v>220</v>
      </c>
    </row>
    <row r="51" spans="2:51" s="4" customFormat="1" ht="12">
      <c r="B51" s="109"/>
      <c r="C51" s="50"/>
      <c r="D51" s="296" t="s">
        <v>18</v>
      </c>
      <c r="E51" s="297" t="s">
        <v>0</v>
      </c>
      <c r="F51" s="302" t="s">
        <v>403</v>
      </c>
      <c r="G51" s="303"/>
      <c r="H51" s="304">
        <v>520</v>
      </c>
      <c r="I51" s="50"/>
      <c r="J51" s="50"/>
      <c r="K51" s="272"/>
      <c r="L51" s="253" t="s">
        <v>275</v>
      </c>
      <c r="M51" s="80" t="s">
        <v>386</v>
      </c>
      <c r="N51" s="118"/>
      <c r="O51" s="2"/>
      <c r="P51" s="2"/>
      <c r="Q51" s="2"/>
      <c r="R51" s="2"/>
      <c r="S51" s="271"/>
      <c r="T51" s="272"/>
      <c r="AT51" s="22" t="s">
        <v>18</v>
      </c>
      <c r="AU51" s="22" t="s">
        <v>219</v>
      </c>
      <c r="AV51" s="4" t="s">
        <v>219</v>
      </c>
      <c r="AW51" s="4" t="s">
        <v>224</v>
      </c>
      <c r="AX51" s="4" t="s">
        <v>225</v>
      </c>
      <c r="AY51" s="22" t="s">
        <v>220</v>
      </c>
    </row>
    <row r="52" spans="2:51" s="6" customFormat="1" ht="12">
      <c r="B52" s="131"/>
      <c r="C52" s="68"/>
      <c r="D52" s="296" t="s">
        <v>18</v>
      </c>
      <c r="E52" s="298" t="s">
        <v>0</v>
      </c>
      <c r="F52" s="305" t="s">
        <v>22</v>
      </c>
      <c r="G52" s="306"/>
      <c r="H52" s="307">
        <v>586</v>
      </c>
      <c r="I52" s="68"/>
      <c r="J52" s="68"/>
      <c r="K52" s="272"/>
      <c r="L52" s="253" t="s">
        <v>275</v>
      </c>
      <c r="M52" s="80" t="s">
        <v>386</v>
      </c>
      <c r="N52" s="118"/>
      <c r="O52" s="2"/>
      <c r="P52" s="2"/>
      <c r="Q52" s="2"/>
      <c r="R52" s="2"/>
      <c r="S52" s="271"/>
      <c r="T52" s="272"/>
      <c r="AT52" s="26" t="s">
        <v>18</v>
      </c>
      <c r="AU52" s="26" t="s">
        <v>219</v>
      </c>
      <c r="AV52" s="6" t="s">
        <v>228</v>
      </c>
      <c r="AW52" s="6" t="s">
        <v>224</v>
      </c>
      <c r="AX52" s="6" t="s">
        <v>221</v>
      </c>
      <c r="AY52" s="26" t="s">
        <v>220</v>
      </c>
    </row>
    <row r="53" spans="2:51" s="4" customFormat="1" ht="12">
      <c r="B53" s="109"/>
      <c r="C53" s="50"/>
      <c r="D53" s="296" t="s">
        <v>18</v>
      </c>
      <c r="E53" s="269"/>
      <c r="F53" s="302" t="s">
        <v>404</v>
      </c>
      <c r="G53" s="303"/>
      <c r="H53" s="304">
        <v>0.586</v>
      </c>
      <c r="I53" s="50"/>
      <c r="J53" s="50"/>
      <c r="K53" s="272"/>
      <c r="L53" s="253" t="s">
        <v>275</v>
      </c>
      <c r="M53" s="80" t="s">
        <v>386</v>
      </c>
      <c r="N53" s="118"/>
      <c r="O53" s="2"/>
      <c r="P53" s="2"/>
      <c r="Q53" s="2"/>
      <c r="R53" s="2"/>
      <c r="S53" s="271"/>
      <c r="T53" s="272"/>
      <c r="U53" s="6"/>
      <c r="AT53" s="22" t="s">
        <v>18</v>
      </c>
      <c r="AU53" s="22" t="s">
        <v>219</v>
      </c>
      <c r="AV53" s="4" t="s">
        <v>219</v>
      </c>
      <c r="AW53" s="4" t="s">
        <v>235</v>
      </c>
      <c r="AX53" s="4" t="s">
        <v>221</v>
      </c>
      <c r="AY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  <c r="O54" s="2"/>
      <c r="P54" s="2"/>
      <c r="Q54" s="2"/>
      <c r="R54" s="2"/>
      <c r="S54" s="271"/>
      <c r="T54" s="272"/>
      <c r="U54" s="272"/>
    </row>
    <row r="55" spans="2:56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O55" s="2"/>
      <c r="P55" s="2"/>
      <c r="Q55" s="2"/>
      <c r="R55" s="2"/>
      <c r="S55" s="9"/>
      <c r="T55" s="239"/>
      <c r="U55" s="239"/>
      <c r="AZ55" s="28"/>
      <c r="BA55" s="28"/>
      <c r="BB55" s="28"/>
      <c r="BC55" s="28"/>
      <c r="BD55" s="28"/>
    </row>
    <row r="56" spans="1:56" s="2" customFormat="1" ht="16.5" customHeight="1">
      <c r="A56" s="9"/>
      <c r="B56" s="106"/>
      <c r="C56" s="239"/>
      <c r="D56" s="239"/>
      <c r="E56" s="710" t="s">
        <v>134</v>
      </c>
      <c r="F56" s="711"/>
      <c r="G56" s="711"/>
      <c r="H56" s="711"/>
      <c r="I56" s="82"/>
      <c r="J56" s="239"/>
      <c r="K56" s="239"/>
      <c r="L56" s="51"/>
      <c r="M56" s="159"/>
      <c r="N56" s="118"/>
      <c r="S56" s="9"/>
      <c r="T56" s="239"/>
      <c r="U56" s="239"/>
      <c r="V56" s="9"/>
      <c r="W56" s="9"/>
      <c r="X56" s="9"/>
      <c r="Y56" s="9"/>
      <c r="Z56" s="9"/>
      <c r="AA56" s="9"/>
      <c r="AB56" s="9"/>
      <c r="AC56" s="9"/>
      <c r="AD56" s="9"/>
      <c r="AE56" s="9"/>
      <c r="AZ56" s="28"/>
      <c r="BA56" s="28"/>
      <c r="BB56" s="28"/>
      <c r="BC56" s="28"/>
      <c r="BD56" s="28"/>
    </row>
    <row r="57" spans="1:31" s="2" customFormat="1" ht="12.75">
      <c r="A57" s="287"/>
      <c r="B57" s="106"/>
      <c r="C57" s="286"/>
      <c r="D57" s="83" t="s">
        <v>7</v>
      </c>
      <c r="E57" s="286"/>
      <c r="F57" s="286"/>
      <c r="G57" s="286"/>
      <c r="H57" s="286"/>
      <c r="I57" s="82"/>
      <c r="J57" s="286"/>
      <c r="K57" s="286"/>
      <c r="L57" s="51"/>
      <c r="M57" s="159"/>
      <c r="N57" s="118"/>
      <c r="S57" s="287"/>
      <c r="T57" s="286"/>
      <c r="U57" s="286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1:31" s="2" customFormat="1" ht="16.5" customHeight="1">
      <c r="A58" s="287"/>
      <c r="B58" s="106"/>
      <c r="C58" s="286"/>
      <c r="D58" s="286"/>
      <c r="E58" s="720" t="s">
        <v>433</v>
      </c>
      <c r="F58" s="716"/>
      <c r="G58" s="716"/>
      <c r="H58" s="716"/>
      <c r="I58" s="82"/>
      <c r="J58" s="286"/>
      <c r="K58" s="286"/>
      <c r="L58" s="51"/>
      <c r="M58" s="159"/>
      <c r="N58" s="118"/>
      <c r="S58" s="287"/>
      <c r="T58" s="286"/>
      <c r="U58" s="286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</row>
    <row r="59" spans="2:14" ht="12">
      <c r="B59" s="120"/>
      <c r="C59" s="65"/>
      <c r="D59" s="65"/>
      <c r="E59" s="65"/>
      <c r="F59" s="65"/>
      <c r="G59" s="65"/>
      <c r="H59" s="65"/>
      <c r="I59" s="100"/>
      <c r="J59" s="65"/>
      <c r="M59" s="162"/>
      <c r="N59" s="126"/>
    </row>
    <row r="60" spans="1:31" s="2" customFormat="1" ht="16.5" customHeight="1">
      <c r="A60" s="287"/>
      <c r="B60" s="106"/>
      <c r="C60" s="310" t="s">
        <v>370</v>
      </c>
      <c r="D60" s="310" t="s">
        <v>14</v>
      </c>
      <c r="E60" s="311" t="s">
        <v>429</v>
      </c>
      <c r="F60" s="312" t="s">
        <v>430</v>
      </c>
      <c r="G60" s="316" t="s">
        <v>20</v>
      </c>
      <c r="H60" s="315">
        <v>130</v>
      </c>
      <c r="I60" s="313"/>
      <c r="J60" s="314">
        <f>ROUND(I60*H60,2)</f>
        <v>0</v>
      </c>
      <c r="K60" s="312" t="s">
        <v>0</v>
      </c>
      <c r="L60" s="242" t="s">
        <v>275</v>
      </c>
      <c r="M60" s="151" t="s">
        <v>431</v>
      </c>
      <c r="N60" s="168" t="s">
        <v>432</v>
      </c>
      <c r="S60" s="287"/>
      <c r="T60" s="286"/>
      <c r="U60" s="286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</row>
    <row r="61" spans="1:31" s="2" customFormat="1" ht="12.75">
      <c r="A61" s="287"/>
      <c r="B61" s="317"/>
      <c r="C61" s="318"/>
      <c r="D61" s="318"/>
      <c r="E61" s="319"/>
      <c r="F61" s="319"/>
      <c r="G61" s="319"/>
      <c r="H61" s="319"/>
      <c r="I61" s="320"/>
      <c r="J61" s="318"/>
      <c r="K61" s="318"/>
      <c r="L61" s="154"/>
      <c r="M61" s="160"/>
      <c r="N61" s="155"/>
      <c r="S61" s="287"/>
      <c r="T61" s="28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</row>
    <row r="62" spans="1:56" s="2" customFormat="1" ht="12" customHeight="1">
      <c r="A62" s="9"/>
      <c r="B62" s="106"/>
      <c r="C62" s="239"/>
      <c r="D62" s="83" t="s">
        <v>7</v>
      </c>
      <c r="E62" s="239"/>
      <c r="F62" s="239"/>
      <c r="G62" s="239"/>
      <c r="H62" s="239"/>
      <c r="I62" s="82"/>
      <c r="J62" s="239"/>
      <c r="K62" s="239"/>
      <c r="L62" s="51"/>
      <c r="M62" s="159"/>
      <c r="N62" s="118"/>
      <c r="S62" s="9"/>
      <c r="T62" s="239"/>
      <c r="U62" s="23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28"/>
      <c r="BA62" s="28"/>
      <c r="BB62" s="28"/>
      <c r="BC62" s="28"/>
      <c r="BD62" s="28"/>
    </row>
    <row r="63" spans="1:56" s="2" customFormat="1" ht="16.5" customHeight="1">
      <c r="A63" s="9"/>
      <c r="B63" s="106"/>
      <c r="C63" s="239"/>
      <c r="D63" s="239"/>
      <c r="E63" s="721" t="s">
        <v>278</v>
      </c>
      <c r="F63" s="716"/>
      <c r="G63" s="716"/>
      <c r="H63" s="716"/>
      <c r="I63" s="82"/>
      <c r="J63" s="239"/>
      <c r="K63" s="239"/>
      <c r="L63" s="51"/>
      <c r="M63" s="159"/>
      <c r="N63" s="118"/>
      <c r="S63" s="9"/>
      <c r="T63" s="239"/>
      <c r="U63" s="23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28"/>
      <c r="BA63" s="28"/>
      <c r="BB63" s="28"/>
      <c r="BC63" s="28"/>
      <c r="BD63" s="28"/>
    </row>
    <row r="64" spans="2:14" ht="12">
      <c r="B64" s="120"/>
      <c r="C64" s="65"/>
      <c r="D64" s="65"/>
      <c r="E64" s="65"/>
      <c r="F64" s="65"/>
      <c r="G64" s="65"/>
      <c r="H64" s="65"/>
      <c r="I64" s="100"/>
      <c r="J64" s="65"/>
      <c r="M64" s="162"/>
      <c r="N64" s="126"/>
    </row>
    <row r="65" spans="1:65" s="2" customFormat="1" ht="16.5" customHeight="1">
      <c r="A65" s="9"/>
      <c r="B65" s="208"/>
      <c r="C65" s="169" t="s">
        <v>207</v>
      </c>
      <c r="D65" s="169" t="s">
        <v>14</v>
      </c>
      <c r="E65" s="170" t="s">
        <v>270</v>
      </c>
      <c r="F65" s="171" t="s">
        <v>271</v>
      </c>
      <c r="G65" s="172" t="s">
        <v>272</v>
      </c>
      <c r="H65" s="173">
        <v>1</v>
      </c>
      <c r="I65" s="174"/>
      <c r="J65" s="175">
        <f>ROUND(I65*H65,2)</f>
        <v>0</v>
      </c>
      <c r="K65" s="171"/>
      <c r="L65" s="242" t="s">
        <v>275</v>
      </c>
      <c r="M65" s="151" t="s">
        <v>276</v>
      </c>
      <c r="N65" s="168" t="s">
        <v>206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R65" s="185"/>
      <c r="AT65" s="185"/>
      <c r="AU65" s="185"/>
      <c r="AY65" s="8"/>
      <c r="BE65" s="21"/>
      <c r="BF65" s="21"/>
      <c r="BG65" s="21"/>
      <c r="BH65" s="21"/>
      <c r="BI65" s="21"/>
      <c r="BJ65" s="8"/>
      <c r="BK65" s="21"/>
      <c r="BL65" s="8"/>
      <c r="BM65" s="185"/>
    </row>
    <row r="66" spans="2:14" ht="12">
      <c r="B66" s="121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163"/>
      <c r="N66" s="153"/>
    </row>
    <row r="67" spans="1:31" s="2" customFormat="1" ht="12" customHeight="1">
      <c r="A67" s="271"/>
      <c r="B67" s="106"/>
      <c r="C67" s="83" t="s">
        <v>7</v>
      </c>
      <c r="D67" s="272"/>
      <c r="E67" s="272"/>
      <c r="F67" s="272"/>
      <c r="G67" s="272"/>
      <c r="H67" s="272"/>
      <c r="I67" s="82"/>
      <c r="J67" s="272"/>
      <c r="K67" s="272"/>
      <c r="L67" s="51"/>
      <c r="M67" s="159"/>
      <c r="N67" s="118"/>
      <c r="S67" s="271"/>
      <c r="T67" s="272"/>
      <c r="U67" s="272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1:31" s="2" customFormat="1" ht="16.5" customHeight="1">
      <c r="A68" s="271"/>
      <c r="B68" s="106"/>
      <c r="C68" s="272"/>
      <c r="D68" s="272"/>
      <c r="E68" s="717" t="s">
        <v>394</v>
      </c>
      <c r="F68" s="716"/>
      <c r="G68" s="716"/>
      <c r="H68" s="716"/>
      <c r="I68" s="82"/>
      <c r="J68" s="272"/>
      <c r="K68" s="272"/>
      <c r="L68" s="51"/>
      <c r="M68" s="159"/>
      <c r="N68" s="118"/>
      <c r="S68" s="271"/>
      <c r="T68" s="272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2:14" ht="12">
      <c r="B69" s="120"/>
      <c r="C69" s="65"/>
      <c r="D69" s="65"/>
      <c r="E69" s="65"/>
      <c r="F69" s="65"/>
      <c r="G69" s="65"/>
      <c r="H69" s="65"/>
      <c r="I69" s="100"/>
      <c r="J69" s="65"/>
      <c r="M69" s="162"/>
      <c r="N69" s="126"/>
    </row>
    <row r="70" spans="1:65" s="2" customFormat="1" ht="24">
      <c r="A70" s="271"/>
      <c r="B70" s="208"/>
      <c r="C70" s="169" t="s">
        <v>207</v>
      </c>
      <c r="D70" s="169" t="s">
        <v>14</v>
      </c>
      <c r="E70" s="170" t="s">
        <v>393</v>
      </c>
      <c r="F70" s="171" t="s">
        <v>389</v>
      </c>
      <c r="G70" s="172" t="s">
        <v>390</v>
      </c>
      <c r="H70" s="173">
        <v>64</v>
      </c>
      <c r="I70" s="174"/>
      <c r="J70" s="175">
        <f aca="true" t="shared" si="29" ref="J70:J74">ROUND(I70*H70,2)</f>
        <v>0</v>
      </c>
      <c r="K70" s="171"/>
      <c r="L70" s="242" t="s">
        <v>275</v>
      </c>
      <c r="M70" s="151" t="s">
        <v>386</v>
      </c>
      <c r="N70" s="168" t="s">
        <v>206</v>
      </c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R70" s="185"/>
      <c r="AT70" s="185"/>
      <c r="AU70" s="185"/>
      <c r="AY70" s="8"/>
      <c r="BE70" s="21"/>
      <c r="BF70" s="21"/>
      <c r="BG70" s="21"/>
      <c r="BH70" s="21"/>
      <c r="BI70" s="21"/>
      <c r="BJ70" s="8"/>
      <c r="BK70" s="21"/>
      <c r="BL70" s="8"/>
      <c r="BM70" s="185"/>
    </row>
    <row r="71" spans="1:65" s="2" customFormat="1" ht="16.5" customHeight="1">
      <c r="A71" s="271"/>
      <c r="B71" s="108"/>
      <c r="C71" s="290" t="s">
        <v>409</v>
      </c>
      <c r="D71" s="290" t="s">
        <v>14</v>
      </c>
      <c r="E71" s="291" t="s">
        <v>367</v>
      </c>
      <c r="F71" s="289" t="s">
        <v>368</v>
      </c>
      <c r="G71" s="292" t="s">
        <v>20</v>
      </c>
      <c r="H71" s="254">
        <v>1</v>
      </c>
      <c r="I71" s="174"/>
      <c r="J71" s="288">
        <f t="shared" si="29"/>
        <v>0</v>
      </c>
      <c r="K71" s="289" t="s">
        <v>0</v>
      </c>
      <c r="L71" s="242" t="s">
        <v>275</v>
      </c>
      <c r="M71" s="151" t="s">
        <v>386</v>
      </c>
      <c r="N71" s="168" t="s">
        <v>194</v>
      </c>
      <c r="S71" s="271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R71" s="20" t="s">
        <v>218</v>
      </c>
      <c r="AT71" s="20" t="s">
        <v>14</v>
      </c>
      <c r="AU71" s="20" t="s">
        <v>219</v>
      </c>
      <c r="AY71" s="8" t="s">
        <v>220</v>
      </c>
      <c r="BE71" s="21">
        <f aca="true" t="shared" si="30" ref="BE71:BE74">IF(N71="základní",J71,0)</f>
        <v>0</v>
      </c>
      <c r="BF71" s="21">
        <f aca="true" t="shared" si="31" ref="BF71:BF74">IF(N71="snížená",J71,0)</f>
        <v>0</v>
      </c>
      <c r="BG71" s="21">
        <f aca="true" t="shared" si="32" ref="BG71:BG74">IF(N71="zákl. přenesená",J71,0)</f>
        <v>0</v>
      </c>
      <c r="BH71" s="21">
        <f aca="true" t="shared" si="33" ref="BH71:BH74">IF(N71="sníž. přenesená",J71,0)</f>
        <v>0</v>
      </c>
      <c r="BI71" s="21">
        <f aca="true" t="shared" si="34" ref="BI71:BI74">IF(N71="nulová",J71,0)</f>
        <v>0</v>
      </c>
      <c r="BJ71" s="8" t="s">
        <v>221</v>
      </c>
      <c r="BK71" s="21">
        <f aca="true" t="shared" si="35" ref="BK71:BK74">ROUND(I71*H71,2)</f>
        <v>0</v>
      </c>
      <c r="BL71" s="8" t="s">
        <v>218</v>
      </c>
      <c r="BM71" s="20" t="s">
        <v>369</v>
      </c>
    </row>
    <row r="72" spans="1:65" s="2" customFormat="1" ht="16.5" customHeight="1">
      <c r="A72" s="271"/>
      <c r="B72" s="108"/>
      <c r="C72" s="290" t="s">
        <v>410</v>
      </c>
      <c r="D72" s="290" t="s">
        <v>14</v>
      </c>
      <c r="E72" s="291" t="s">
        <v>371</v>
      </c>
      <c r="F72" s="289" t="s">
        <v>372</v>
      </c>
      <c r="G72" s="292" t="s">
        <v>20</v>
      </c>
      <c r="H72" s="254">
        <v>20</v>
      </c>
      <c r="I72" s="174"/>
      <c r="J72" s="288">
        <f t="shared" si="29"/>
        <v>0</v>
      </c>
      <c r="K72" s="289" t="s">
        <v>0</v>
      </c>
      <c r="L72" s="242" t="s">
        <v>275</v>
      </c>
      <c r="M72" s="151" t="s">
        <v>386</v>
      </c>
      <c r="N72" s="168" t="s">
        <v>194</v>
      </c>
      <c r="S72" s="271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R72" s="20" t="s">
        <v>218</v>
      </c>
      <c r="AT72" s="20" t="s">
        <v>14</v>
      </c>
      <c r="AU72" s="20" t="s">
        <v>219</v>
      </c>
      <c r="AY72" s="8" t="s">
        <v>220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8" t="s">
        <v>221</v>
      </c>
      <c r="BK72" s="21">
        <f t="shared" si="35"/>
        <v>0</v>
      </c>
      <c r="BL72" s="8" t="s">
        <v>218</v>
      </c>
      <c r="BM72" s="20" t="s">
        <v>373</v>
      </c>
    </row>
    <row r="73" spans="1:65" s="2" customFormat="1" ht="16.5" customHeight="1">
      <c r="A73" s="271"/>
      <c r="B73" s="108"/>
      <c r="C73" s="290" t="s">
        <v>104</v>
      </c>
      <c r="D73" s="290" t="s">
        <v>14</v>
      </c>
      <c r="E73" s="291" t="s">
        <v>375</v>
      </c>
      <c r="F73" s="289" t="s">
        <v>376</v>
      </c>
      <c r="G73" s="292" t="s">
        <v>15</v>
      </c>
      <c r="H73" s="254">
        <v>850</v>
      </c>
      <c r="I73" s="174"/>
      <c r="J73" s="288">
        <f t="shared" si="29"/>
        <v>0</v>
      </c>
      <c r="K73" s="289" t="s">
        <v>0</v>
      </c>
      <c r="L73" s="242" t="s">
        <v>275</v>
      </c>
      <c r="M73" s="151" t="s">
        <v>386</v>
      </c>
      <c r="N73" s="168" t="s">
        <v>194</v>
      </c>
      <c r="S73" s="271"/>
      <c r="T73" s="272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R73" s="20" t="s">
        <v>218</v>
      </c>
      <c r="AT73" s="20" t="s">
        <v>14</v>
      </c>
      <c r="AU73" s="20" t="s">
        <v>219</v>
      </c>
      <c r="AY73" s="8" t="s">
        <v>220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8" t="s">
        <v>221</v>
      </c>
      <c r="BK73" s="21">
        <f t="shared" si="35"/>
        <v>0</v>
      </c>
      <c r="BL73" s="8" t="s">
        <v>218</v>
      </c>
      <c r="BM73" s="20" t="s">
        <v>377</v>
      </c>
    </row>
    <row r="74" spans="1:65" s="2" customFormat="1" ht="16.5" customHeight="1">
      <c r="A74" s="271"/>
      <c r="B74" s="108"/>
      <c r="C74" s="290" t="s">
        <v>411</v>
      </c>
      <c r="D74" s="290" t="s">
        <v>14</v>
      </c>
      <c r="E74" s="291" t="s">
        <v>379</v>
      </c>
      <c r="F74" s="289" t="s">
        <v>380</v>
      </c>
      <c r="G74" s="292" t="s">
        <v>29</v>
      </c>
      <c r="H74" s="254">
        <v>0.374</v>
      </c>
      <c r="I74" s="174"/>
      <c r="J74" s="288">
        <f t="shared" si="29"/>
        <v>0</v>
      </c>
      <c r="K74" s="289" t="s">
        <v>0</v>
      </c>
      <c r="L74" s="242" t="s">
        <v>275</v>
      </c>
      <c r="M74" s="151" t="s">
        <v>386</v>
      </c>
      <c r="N74" s="168" t="s">
        <v>194</v>
      </c>
      <c r="S74" s="271"/>
      <c r="T74" s="272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R74" s="20" t="s">
        <v>218</v>
      </c>
      <c r="AT74" s="20" t="s">
        <v>14</v>
      </c>
      <c r="AU74" s="20" t="s">
        <v>219</v>
      </c>
      <c r="AY74" s="8" t="s">
        <v>220</v>
      </c>
      <c r="BE74" s="21">
        <f t="shared" si="30"/>
        <v>0</v>
      </c>
      <c r="BF74" s="21">
        <f t="shared" si="31"/>
        <v>0</v>
      </c>
      <c r="BG74" s="21">
        <f t="shared" si="32"/>
        <v>0</v>
      </c>
      <c r="BH74" s="21">
        <f t="shared" si="33"/>
        <v>0</v>
      </c>
      <c r="BI74" s="21">
        <f t="shared" si="34"/>
        <v>0</v>
      </c>
      <c r="BJ74" s="8" t="s">
        <v>221</v>
      </c>
      <c r="BK74" s="21">
        <f t="shared" si="35"/>
        <v>0</v>
      </c>
      <c r="BL74" s="8" t="s">
        <v>218</v>
      </c>
      <c r="BM74" s="20" t="s">
        <v>381</v>
      </c>
    </row>
    <row r="75" spans="2:51" s="4" customFormat="1" ht="12">
      <c r="B75" s="109"/>
      <c r="C75" s="50"/>
      <c r="D75" s="296" t="s">
        <v>18</v>
      </c>
      <c r="E75" s="297" t="s">
        <v>0</v>
      </c>
      <c r="F75" s="302" t="s">
        <v>405</v>
      </c>
      <c r="G75" s="303"/>
      <c r="H75" s="304">
        <v>30</v>
      </c>
      <c r="I75" s="50"/>
      <c r="J75" s="50"/>
      <c r="K75" s="272"/>
      <c r="L75" s="253" t="s">
        <v>275</v>
      </c>
      <c r="M75" s="80" t="s">
        <v>386</v>
      </c>
      <c r="N75" s="118"/>
      <c r="O75" s="2"/>
      <c r="P75" s="2"/>
      <c r="Q75" s="2"/>
      <c r="R75" s="2"/>
      <c r="S75" s="271"/>
      <c r="T75" s="272"/>
      <c r="AT75" s="22" t="s">
        <v>18</v>
      </c>
      <c r="AU75" s="22" t="s">
        <v>219</v>
      </c>
      <c r="AV75" s="4" t="s">
        <v>219</v>
      </c>
      <c r="AW75" s="4" t="s">
        <v>224</v>
      </c>
      <c r="AX75" s="4" t="s">
        <v>225</v>
      </c>
      <c r="AY75" s="22" t="s">
        <v>220</v>
      </c>
    </row>
    <row r="76" spans="2:51" s="4" customFormat="1" ht="12">
      <c r="B76" s="109"/>
      <c r="C76" s="50"/>
      <c r="D76" s="296" t="s">
        <v>18</v>
      </c>
      <c r="E76" s="297" t="s">
        <v>0</v>
      </c>
      <c r="F76" s="302" t="s">
        <v>406</v>
      </c>
      <c r="G76" s="303"/>
      <c r="H76" s="304">
        <v>4</v>
      </c>
      <c r="I76" s="50"/>
      <c r="J76" s="50"/>
      <c r="K76" s="272"/>
      <c r="L76" s="253" t="s">
        <v>275</v>
      </c>
      <c r="M76" s="80" t="s">
        <v>386</v>
      </c>
      <c r="N76" s="118"/>
      <c r="O76" s="2"/>
      <c r="P76" s="2"/>
      <c r="Q76" s="2"/>
      <c r="R76" s="2"/>
      <c r="S76" s="271"/>
      <c r="T76" s="272"/>
      <c r="AT76" s="22" t="s">
        <v>18</v>
      </c>
      <c r="AU76" s="22" t="s">
        <v>219</v>
      </c>
      <c r="AV76" s="4" t="s">
        <v>219</v>
      </c>
      <c r="AW76" s="4" t="s">
        <v>224</v>
      </c>
      <c r="AX76" s="4" t="s">
        <v>225</v>
      </c>
      <c r="AY76" s="22" t="s">
        <v>220</v>
      </c>
    </row>
    <row r="77" spans="2:51" s="4" customFormat="1" ht="12">
      <c r="B77" s="109"/>
      <c r="C77" s="50"/>
      <c r="D77" s="296" t="s">
        <v>18</v>
      </c>
      <c r="E77" s="297" t="s">
        <v>0</v>
      </c>
      <c r="F77" s="302" t="s">
        <v>407</v>
      </c>
      <c r="G77" s="303"/>
      <c r="H77" s="304">
        <v>340</v>
      </c>
      <c r="I77" s="50"/>
      <c r="J77" s="50"/>
      <c r="K77" s="272"/>
      <c r="L77" s="253" t="s">
        <v>275</v>
      </c>
      <c r="M77" s="80" t="s">
        <v>386</v>
      </c>
      <c r="N77" s="118"/>
      <c r="O77" s="2"/>
      <c r="P77" s="2"/>
      <c r="Q77" s="2"/>
      <c r="R77" s="2"/>
      <c r="S77" s="271"/>
      <c r="T77" s="272"/>
      <c r="AT77" s="22" t="s">
        <v>18</v>
      </c>
      <c r="AU77" s="22" t="s">
        <v>219</v>
      </c>
      <c r="AV77" s="4" t="s">
        <v>219</v>
      </c>
      <c r="AW77" s="4" t="s">
        <v>224</v>
      </c>
      <c r="AX77" s="4" t="s">
        <v>225</v>
      </c>
      <c r="AY77" s="22" t="s">
        <v>220</v>
      </c>
    </row>
    <row r="78" spans="2:51" s="6" customFormat="1" ht="12">
      <c r="B78" s="131"/>
      <c r="C78" s="68"/>
      <c r="D78" s="296" t="s">
        <v>18</v>
      </c>
      <c r="E78" s="298" t="s">
        <v>0</v>
      </c>
      <c r="F78" s="305" t="s">
        <v>22</v>
      </c>
      <c r="G78" s="306"/>
      <c r="H78" s="307">
        <v>374</v>
      </c>
      <c r="I78" s="68"/>
      <c r="J78" s="68"/>
      <c r="K78" s="272"/>
      <c r="L78" s="253" t="s">
        <v>275</v>
      </c>
      <c r="M78" s="80" t="s">
        <v>386</v>
      </c>
      <c r="N78" s="118"/>
      <c r="O78" s="2"/>
      <c r="P78" s="2"/>
      <c r="Q78" s="2"/>
      <c r="R78" s="2"/>
      <c r="S78" s="271"/>
      <c r="T78" s="272"/>
      <c r="AT78" s="26" t="s">
        <v>18</v>
      </c>
      <c r="AU78" s="26" t="s">
        <v>219</v>
      </c>
      <c r="AV78" s="6" t="s">
        <v>228</v>
      </c>
      <c r="AW78" s="6" t="s">
        <v>224</v>
      </c>
      <c r="AX78" s="6" t="s">
        <v>221</v>
      </c>
      <c r="AY78" s="26" t="s">
        <v>220</v>
      </c>
    </row>
    <row r="79" spans="2:51" s="4" customFormat="1" ht="12">
      <c r="B79" s="109"/>
      <c r="C79" s="50"/>
      <c r="D79" s="296" t="s">
        <v>18</v>
      </c>
      <c r="E79" s="269"/>
      <c r="F79" s="302" t="s">
        <v>408</v>
      </c>
      <c r="G79" s="303"/>
      <c r="H79" s="304">
        <v>0.374</v>
      </c>
      <c r="I79" s="50"/>
      <c r="J79" s="50"/>
      <c r="K79" s="272"/>
      <c r="L79" s="253" t="s">
        <v>275</v>
      </c>
      <c r="M79" s="80" t="s">
        <v>386</v>
      </c>
      <c r="N79" s="118"/>
      <c r="O79" s="2"/>
      <c r="P79" s="2"/>
      <c r="Q79" s="2"/>
      <c r="R79" s="2"/>
      <c r="S79" s="271"/>
      <c r="T79" s="272"/>
      <c r="U79" s="6"/>
      <c r="AT79" s="22" t="s">
        <v>18</v>
      </c>
      <c r="AU79" s="22" t="s">
        <v>219</v>
      </c>
      <c r="AV79" s="4" t="s">
        <v>219</v>
      </c>
      <c r="AW79" s="4" t="s">
        <v>235</v>
      </c>
      <c r="AX79" s="4" t="s">
        <v>221</v>
      </c>
      <c r="AY79" s="22" t="s">
        <v>220</v>
      </c>
    </row>
    <row r="80" spans="2:21" ht="12" thickBot="1">
      <c r="B80" s="122"/>
      <c r="C80" s="123"/>
      <c r="D80" s="123"/>
      <c r="E80" s="123"/>
      <c r="F80" s="123"/>
      <c r="G80" s="123"/>
      <c r="H80" s="123"/>
      <c r="I80" s="124"/>
      <c r="J80" s="123"/>
      <c r="K80" s="123"/>
      <c r="L80" s="123"/>
      <c r="M80" s="161"/>
      <c r="N80" s="125"/>
      <c r="O80" s="2"/>
      <c r="P80" s="2"/>
      <c r="Q80" s="2"/>
      <c r="R80" s="2"/>
      <c r="S80" s="271"/>
      <c r="T80" s="272"/>
      <c r="U80" s="272"/>
    </row>
    <row r="81" spans="2:56" ht="12.75">
      <c r="B81" s="101"/>
      <c r="C81" s="103"/>
      <c r="D81" s="102" t="s">
        <v>5</v>
      </c>
      <c r="E81" s="103"/>
      <c r="F81" s="103"/>
      <c r="G81" s="103"/>
      <c r="H81" s="103"/>
      <c r="I81" s="104"/>
      <c r="J81" s="103"/>
      <c r="K81" s="103"/>
      <c r="L81" s="103"/>
      <c r="M81" s="158"/>
      <c r="N81" s="105"/>
      <c r="AZ81" s="28"/>
      <c r="BA81" s="28"/>
      <c r="BB81" s="28"/>
      <c r="BC81" s="28"/>
      <c r="BD81" s="28"/>
    </row>
    <row r="82" spans="1:31" s="2" customFormat="1" ht="12.75">
      <c r="A82" s="9"/>
      <c r="B82" s="106"/>
      <c r="C82" s="239"/>
      <c r="D82" s="239"/>
      <c r="E82" s="710" t="s">
        <v>158</v>
      </c>
      <c r="F82" s="710"/>
      <c r="G82" s="710"/>
      <c r="H82" s="710"/>
      <c r="I82" s="82"/>
      <c r="J82" s="239"/>
      <c r="K82" s="239"/>
      <c r="L82" s="51"/>
      <c r="M82" s="159"/>
      <c r="N82" s="118"/>
      <c r="S82" s="9"/>
      <c r="T82" s="239"/>
      <c r="U82" s="23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12.75">
      <c r="A83" s="287"/>
      <c r="B83" s="106"/>
      <c r="C83" s="286"/>
      <c r="D83" s="83" t="s">
        <v>7</v>
      </c>
      <c r="E83" s="286"/>
      <c r="F83" s="286"/>
      <c r="G83" s="286"/>
      <c r="H83" s="286"/>
      <c r="I83" s="82"/>
      <c r="J83" s="286"/>
      <c r="K83" s="286"/>
      <c r="L83" s="51"/>
      <c r="M83" s="159"/>
      <c r="N83" s="118"/>
      <c r="S83" s="287"/>
      <c r="T83" s="286"/>
      <c r="U83" s="286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</row>
    <row r="84" spans="1:31" s="2" customFormat="1" ht="16.5" customHeight="1">
      <c r="A84" s="287"/>
      <c r="B84" s="106"/>
      <c r="C84" s="286"/>
      <c r="D84" s="286"/>
      <c r="E84" s="720" t="s">
        <v>427</v>
      </c>
      <c r="F84" s="716"/>
      <c r="G84" s="716"/>
      <c r="H84" s="716"/>
      <c r="I84" s="82"/>
      <c r="J84" s="286"/>
      <c r="K84" s="286"/>
      <c r="L84" s="51"/>
      <c r="M84" s="159"/>
      <c r="N84" s="118"/>
      <c r="S84" s="287"/>
      <c r="T84" s="286"/>
      <c r="U84" s="286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</row>
    <row r="85" spans="2:14" ht="12">
      <c r="B85" s="120"/>
      <c r="C85" s="65"/>
      <c r="D85" s="65"/>
      <c r="E85" s="65"/>
      <c r="F85" s="65"/>
      <c r="G85" s="65"/>
      <c r="H85" s="65"/>
      <c r="I85" s="100"/>
      <c r="J85" s="65"/>
      <c r="M85" s="162"/>
      <c r="N85" s="126"/>
    </row>
    <row r="86" spans="1:31" s="2" customFormat="1" ht="16.5" customHeight="1">
      <c r="A86" s="287"/>
      <c r="B86" s="106"/>
      <c r="C86" s="310" t="s">
        <v>428</v>
      </c>
      <c r="D86" s="310" t="s">
        <v>14</v>
      </c>
      <c r="E86" s="311" t="s">
        <v>429</v>
      </c>
      <c r="F86" s="312" t="s">
        <v>430</v>
      </c>
      <c r="G86" s="316" t="s">
        <v>20</v>
      </c>
      <c r="H86" s="315">
        <v>100</v>
      </c>
      <c r="I86" s="313"/>
      <c r="J86" s="314">
        <f>ROUND(I86*H86,2)</f>
        <v>0</v>
      </c>
      <c r="K86" s="312" t="s">
        <v>0</v>
      </c>
      <c r="L86" s="242" t="s">
        <v>275</v>
      </c>
      <c r="M86" s="151" t="s">
        <v>431</v>
      </c>
      <c r="N86" s="168" t="s">
        <v>432</v>
      </c>
      <c r="S86" s="287"/>
      <c r="T86" s="286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</row>
    <row r="87" spans="1:31" s="2" customFormat="1" ht="12.75">
      <c r="A87" s="287"/>
      <c r="B87" s="317"/>
      <c r="C87" s="318"/>
      <c r="D87" s="318"/>
      <c r="E87" s="319"/>
      <c r="F87" s="319"/>
      <c r="G87" s="319"/>
      <c r="H87" s="319"/>
      <c r="I87" s="320"/>
      <c r="J87" s="318"/>
      <c r="K87" s="318"/>
      <c r="L87" s="154"/>
      <c r="M87" s="160"/>
      <c r="N87" s="155"/>
      <c r="S87" s="287"/>
      <c r="T87" s="286"/>
      <c r="U87" s="286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</row>
    <row r="88" spans="1:31" s="2" customFormat="1" ht="12.75">
      <c r="A88" s="9"/>
      <c r="B88" s="106"/>
      <c r="C88" s="239"/>
      <c r="D88" s="83" t="s">
        <v>7</v>
      </c>
      <c r="E88" s="239"/>
      <c r="F88" s="239"/>
      <c r="G88" s="239"/>
      <c r="H88" s="239"/>
      <c r="I88" s="82"/>
      <c r="J88" s="239"/>
      <c r="K88" s="239"/>
      <c r="L88" s="51"/>
      <c r="M88" s="159"/>
      <c r="N88" s="118"/>
      <c r="S88" s="9"/>
      <c r="T88" s="239"/>
      <c r="U88" s="23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2" customFormat="1" ht="16.5" customHeight="1">
      <c r="A89" s="9"/>
      <c r="B89" s="106"/>
      <c r="C89" s="239"/>
      <c r="D89" s="239"/>
      <c r="E89" s="721" t="s">
        <v>279</v>
      </c>
      <c r="F89" s="716"/>
      <c r="G89" s="716"/>
      <c r="H89" s="716"/>
      <c r="I89" s="82"/>
      <c r="J89" s="239"/>
      <c r="K89" s="239"/>
      <c r="L89" s="51"/>
      <c r="M89" s="159"/>
      <c r="N89" s="118"/>
      <c r="S89" s="9"/>
      <c r="T89" s="239"/>
      <c r="U89" s="23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20" ht="12">
      <c r="B90" s="120"/>
      <c r="C90" s="65"/>
      <c r="D90" s="65"/>
      <c r="E90" s="65"/>
      <c r="F90" s="65"/>
      <c r="G90" s="65"/>
      <c r="H90" s="65"/>
      <c r="I90" s="100"/>
      <c r="J90" s="65"/>
      <c r="L90" s="51"/>
      <c r="M90" s="159"/>
      <c r="N90" s="118"/>
      <c r="O90" s="2"/>
      <c r="P90" s="2"/>
      <c r="Q90" s="2"/>
      <c r="R90" s="2"/>
      <c r="S90" s="9"/>
      <c r="T90" s="239"/>
    </row>
    <row r="91" spans="1:65" s="2" customFormat="1" ht="16.5" customHeight="1">
      <c r="A91" s="9"/>
      <c r="B91" s="208"/>
      <c r="C91" s="169" t="s">
        <v>207</v>
      </c>
      <c r="D91" s="169" t="s">
        <v>14</v>
      </c>
      <c r="E91" s="170" t="s">
        <v>270</v>
      </c>
      <c r="F91" s="171" t="s">
        <v>271</v>
      </c>
      <c r="G91" s="172" t="s">
        <v>272</v>
      </c>
      <c r="H91" s="173">
        <v>1</v>
      </c>
      <c r="I91" s="174"/>
      <c r="J91" s="175">
        <f>ROUND(I91*H91,2)</f>
        <v>0</v>
      </c>
      <c r="K91" s="171"/>
      <c r="L91" s="242" t="s">
        <v>275</v>
      </c>
      <c r="M91" s="151" t="s">
        <v>276</v>
      </c>
      <c r="N91" s="168" t="s">
        <v>206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R91" s="185" t="s">
        <v>218</v>
      </c>
      <c r="AT91" s="185" t="s">
        <v>14</v>
      </c>
      <c r="AU91" s="185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185" t="s">
        <v>260</v>
      </c>
    </row>
    <row r="92" spans="2:14" ht="12">
      <c r="B92" s="121"/>
      <c r="C92" s="53"/>
      <c r="D92" s="53"/>
      <c r="E92" s="53"/>
      <c r="F92" s="53"/>
      <c r="G92" s="53"/>
      <c r="H92" s="53"/>
      <c r="I92" s="54"/>
      <c r="J92" s="53"/>
      <c r="K92" s="53"/>
      <c r="L92" s="53"/>
      <c r="M92" s="53"/>
      <c r="N92" s="153"/>
    </row>
    <row r="93" spans="1:31" s="2" customFormat="1" ht="12" customHeight="1">
      <c r="A93" s="271"/>
      <c r="B93" s="106"/>
      <c r="C93" s="83" t="s">
        <v>7</v>
      </c>
      <c r="D93" s="272"/>
      <c r="E93" s="272"/>
      <c r="F93" s="272"/>
      <c r="G93" s="272"/>
      <c r="H93" s="272"/>
      <c r="I93" s="82"/>
      <c r="J93" s="272"/>
      <c r="K93" s="272"/>
      <c r="L93" s="51"/>
      <c r="M93" s="159"/>
      <c r="N93" s="118"/>
      <c r="S93" s="271"/>
      <c r="T93" s="272"/>
      <c r="U93" s="272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</row>
    <row r="94" spans="1:31" s="2" customFormat="1" ht="16.5" customHeight="1">
      <c r="A94" s="271"/>
      <c r="B94" s="106"/>
      <c r="C94" s="272"/>
      <c r="D94" s="272"/>
      <c r="E94" s="717" t="s">
        <v>395</v>
      </c>
      <c r="F94" s="716"/>
      <c r="G94" s="716"/>
      <c r="H94" s="716"/>
      <c r="I94" s="82"/>
      <c r="J94" s="272"/>
      <c r="K94" s="272"/>
      <c r="L94" s="51"/>
      <c r="M94" s="159"/>
      <c r="N94" s="118"/>
      <c r="S94" s="271"/>
      <c r="T94" s="272"/>
      <c r="U94" s="272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</row>
    <row r="95" spans="2:14" ht="12">
      <c r="B95" s="120"/>
      <c r="C95" s="65"/>
      <c r="D95" s="65"/>
      <c r="E95" s="65"/>
      <c r="F95" s="65"/>
      <c r="G95" s="65"/>
      <c r="H95" s="65"/>
      <c r="I95" s="100"/>
      <c r="J95" s="65"/>
      <c r="M95" s="162"/>
      <c r="N95" s="126"/>
    </row>
    <row r="96" spans="1:65" s="2" customFormat="1" ht="24">
      <c r="A96" s="271"/>
      <c r="B96" s="208"/>
      <c r="C96" s="169" t="s">
        <v>207</v>
      </c>
      <c r="D96" s="169" t="s">
        <v>14</v>
      </c>
      <c r="E96" s="170" t="s">
        <v>388</v>
      </c>
      <c r="F96" s="171" t="s">
        <v>389</v>
      </c>
      <c r="G96" s="172" t="s">
        <v>390</v>
      </c>
      <c r="H96" s="173">
        <v>64</v>
      </c>
      <c r="I96" s="174"/>
      <c r="J96" s="175">
        <f aca="true" t="shared" si="36" ref="J96:J100">ROUND(I96*H96,2)</f>
        <v>0</v>
      </c>
      <c r="K96" s="171"/>
      <c r="L96" s="242" t="s">
        <v>275</v>
      </c>
      <c r="M96" s="151" t="s">
        <v>386</v>
      </c>
      <c r="N96" s="168" t="s">
        <v>206</v>
      </c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R96" s="185"/>
      <c r="AT96" s="185"/>
      <c r="AU96" s="185"/>
      <c r="AY96" s="8"/>
      <c r="BE96" s="21"/>
      <c r="BF96" s="21"/>
      <c r="BG96" s="21"/>
      <c r="BH96" s="21"/>
      <c r="BI96" s="21"/>
      <c r="BJ96" s="8"/>
      <c r="BK96" s="21"/>
      <c r="BL96" s="8"/>
      <c r="BM96" s="185"/>
    </row>
    <row r="97" spans="1:65" s="2" customFormat="1" ht="16.5" customHeight="1">
      <c r="A97" s="271"/>
      <c r="B97" s="108"/>
      <c r="C97" s="290" t="s">
        <v>83</v>
      </c>
      <c r="D97" s="290" t="s">
        <v>14</v>
      </c>
      <c r="E97" s="291" t="s">
        <v>367</v>
      </c>
      <c r="F97" s="289" t="s">
        <v>368</v>
      </c>
      <c r="G97" s="292" t="s">
        <v>20</v>
      </c>
      <c r="H97" s="254">
        <v>2</v>
      </c>
      <c r="I97" s="174"/>
      <c r="J97" s="288">
        <f t="shared" si="36"/>
        <v>0</v>
      </c>
      <c r="K97" s="289" t="s">
        <v>0</v>
      </c>
      <c r="L97" s="242" t="s">
        <v>275</v>
      </c>
      <c r="M97" s="151" t="s">
        <v>386</v>
      </c>
      <c r="N97" s="168" t="s">
        <v>194</v>
      </c>
      <c r="S97" s="271"/>
      <c r="T97" s="272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R97" s="20" t="s">
        <v>218</v>
      </c>
      <c r="AT97" s="20" t="s">
        <v>14</v>
      </c>
      <c r="AU97" s="20" t="s">
        <v>219</v>
      </c>
      <c r="AY97" s="8" t="s">
        <v>220</v>
      </c>
      <c r="BE97" s="21">
        <f aca="true" t="shared" si="37" ref="BE97:BE100">IF(N97="základní",J97,0)</f>
        <v>0</v>
      </c>
      <c r="BF97" s="21">
        <f aca="true" t="shared" si="38" ref="BF97:BF100">IF(N97="snížená",J97,0)</f>
        <v>0</v>
      </c>
      <c r="BG97" s="21">
        <f aca="true" t="shared" si="39" ref="BG97:BG100">IF(N97="zákl. přenesená",J97,0)</f>
        <v>0</v>
      </c>
      <c r="BH97" s="21">
        <f aca="true" t="shared" si="40" ref="BH97:BH100">IF(N97="sníž. přenesená",J97,0)</f>
        <v>0</v>
      </c>
      <c r="BI97" s="21">
        <f aca="true" t="shared" si="41" ref="BI97:BI100">IF(N97="nulová",J97,0)</f>
        <v>0</v>
      </c>
      <c r="BJ97" s="8" t="s">
        <v>221</v>
      </c>
      <c r="BK97" s="21">
        <f aca="true" t="shared" si="42" ref="BK97:BK100">ROUND(I97*H97,2)</f>
        <v>0</v>
      </c>
      <c r="BL97" s="8" t="s">
        <v>218</v>
      </c>
      <c r="BM97" s="20" t="s">
        <v>369</v>
      </c>
    </row>
    <row r="98" spans="1:65" s="2" customFormat="1" ht="16.5" customHeight="1">
      <c r="A98" s="271"/>
      <c r="B98" s="108"/>
      <c r="C98" s="290" t="s">
        <v>412</v>
      </c>
      <c r="D98" s="290" t="s">
        <v>14</v>
      </c>
      <c r="E98" s="291" t="s">
        <v>371</v>
      </c>
      <c r="F98" s="289" t="s">
        <v>372</v>
      </c>
      <c r="G98" s="292" t="s">
        <v>20</v>
      </c>
      <c r="H98" s="254">
        <v>25</v>
      </c>
      <c r="I98" s="174"/>
      <c r="J98" s="288">
        <f t="shared" si="36"/>
        <v>0</v>
      </c>
      <c r="K98" s="289" t="s">
        <v>0</v>
      </c>
      <c r="L98" s="242" t="s">
        <v>275</v>
      </c>
      <c r="M98" s="151" t="s">
        <v>386</v>
      </c>
      <c r="N98" s="168" t="s">
        <v>194</v>
      </c>
      <c r="S98" s="271"/>
      <c r="T98" s="272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R98" s="20" t="s">
        <v>218</v>
      </c>
      <c r="AT98" s="20" t="s">
        <v>14</v>
      </c>
      <c r="AU98" s="20" t="s">
        <v>219</v>
      </c>
      <c r="AY98" s="8" t="s">
        <v>220</v>
      </c>
      <c r="BE98" s="21">
        <f t="shared" si="37"/>
        <v>0</v>
      </c>
      <c r="BF98" s="21">
        <f t="shared" si="38"/>
        <v>0</v>
      </c>
      <c r="BG98" s="21">
        <f t="shared" si="39"/>
        <v>0</v>
      </c>
      <c r="BH98" s="21">
        <f t="shared" si="40"/>
        <v>0</v>
      </c>
      <c r="BI98" s="21">
        <f t="shared" si="41"/>
        <v>0</v>
      </c>
      <c r="BJ98" s="8" t="s">
        <v>221</v>
      </c>
      <c r="BK98" s="21">
        <f t="shared" si="42"/>
        <v>0</v>
      </c>
      <c r="BL98" s="8" t="s">
        <v>218</v>
      </c>
      <c r="BM98" s="20" t="s">
        <v>373</v>
      </c>
    </row>
    <row r="99" spans="1:65" s="2" customFormat="1" ht="16.5" customHeight="1">
      <c r="A99" s="271"/>
      <c r="B99" s="108"/>
      <c r="C99" s="290" t="s">
        <v>413</v>
      </c>
      <c r="D99" s="290" t="s">
        <v>14</v>
      </c>
      <c r="E99" s="291" t="s">
        <v>375</v>
      </c>
      <c r="F99" s="289" t="s">
        <v>376</v>
      </c>
      <c r="G99" s="292" t="s">
        <v>15</v>
      </c>
      <c r="H99" s="254">
        <v>1200</v>
      </c>
      <c r="I99" s="174"/>
      <c r="J99" s="288">
        <f t="shared" si="36"/>
        <v>0</v>
      </c>
      <c r="K99" s="289" t="s">
        <v>0</v>
      </c>
      <c r="L99" s="242" t="s">
        <v>275</v>
      </c>
      <c r="M99" s="151" t="s">
        <v>386</v>
      </c>
      <c r="N99" s="168" t="s">
        <v>194</v>
      </c>
      <c r="S99" s="271"/>
      <c r="T99" s="272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R99" s="20" t="s">
        <v>218</v>
      </c>
      <c r="AT99" s="20" t="s">
        <v>14</v>
      </c>
      <c r="AU99" s="20" t="s">
        <v>219</v>
      </c>
      <c r="AY99" s="8" t="s">
        <v>220</v>
      </c>
      <c r="BE99" s="21">
        <f t="shared" si="37"/>
        <v>0</v>
      </c>
      <c r="BF99" s="21">
        <f t="shared" si="38"/>
        <v>0</v>
      </c>
      <c r="BG99" s="21">
        <f t="shared" si="39"/>
        <v>0</v>
      </c>
      <c r="BH99" s="21">
        <f t="shared" si="40"/>
        <v>0</v>
      </c>
      <c r="BI99" s="21">
        <f t="shared" si="41"/>
        <v>0</v>
      </c>
      <c r="BJ99" s="8" t="s">
        <v>221</v>
      </c>
      <c r="BK99" s="21">
        <f t="shared" si="42"/>
        <v>0</v>
      </c>
      <c r="BL99" s="8" t="s">
        <v>218</v>
      </c>
      <c r="BM99" s="20" t="s">
        <v>377</v>
      </c>
    </row>
    <row r="100" spans="1:65" s="2" customFormat="1" ht="16.5" customHeight="1">
      <c r="A100" s="271"/>
      <c r="B100" s="108"/>
      <c r="C100" s="290" t="s">
        <v>84</v>
      </c>
      <c r="D100" s="290" t="s">
        <v>14</v>
      </c>
      <c r="E100" s="291" t="s">
        <v>379</v>
      </c>
      <c r="F100" s="289" t="s">
        <v>380</v>
      </c>
      <c r="G100" s="292" t="s">
        <v>29</v>
      </c>
      <c r="H100" s="254">
        <v>0.545</v>
      </c>
      <c r="I100" s="174"/>
      <c r="J100" s="288">
        <f t="shared" si="36"/>
        <v>0</v>
      </c>
      <c r="K100" s="289" t="s">
        <v>0</v>
      </c>
      <c r="L100" s="242" t="s">
        <v>275</v>
      </c>
      <c r="M100" s="151" t="s">
        <v>386</v>
      </c>
      <c r="N100" s="168" t="s">
        <v>194</v>
      </c>
      <c r="S100" s="271"/>
      <c r="T100" s="272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R100" s="20" t="s">
        <v>218</v>
      </c>
      <c r="AT100" s="20" t="s">
        <v>14</v>
      </c>
      <c r="AU100" s="20" t="s">
        <v>219</v>
      </c>
      <c r="AY100" s="8" t="s">
        <v>220</v>
      </c>
      <c r="BE100" s="21">
        <f t="shared" si="37"/>
        <v>0</v>
      </c>
      <c r="BF100" s="21">
        <f t="shared" si="38"/>
        <v>0</v>
      </c>
      <c r="BG100" s="21">
        <f t="shared" si="39"/>
        <v>0</v>
      </c>
      <c r="BH100" s="21">
        <f t="shared" si="40"/>
        <v>0</v>
      </c>
      <c r="BI100" s="21">
        <f t="shared" si="41"/>
        <v>0</v>
      </c>
      <c r="BJ100" s="8" t="s">
        <v>221</v>
      </c>
      <c r="BK100" s="21">
        <f t="shared" si="42"/>
        <v>0</v>
      </c>
      <c r="BL100" s="8" t="s">
        <v>218</v>
      </c>
      <c r="BM100" s="20" t="s">
        <v>381</v>
      </c>
    </row>
    <row r="101" spans="2:51" s="4" customFormat="1" ht="12">
      <c r="B101" s="109"/>
      <c r="C101" s="50"/>
      <c r="D101" s="296" t="s">
        <v>18</v>
      </c>
      <c r="E101" s="297" t="s">
        <v>0</v>
      </c>
      <c r="F101" s="302" t="s">
        <v>382</v>
      </c>
      <c r="G101" s="303"/>
      <c r="H101" s="304">
        <v>60</v>
      </c>
      <c r="I101" s="50"/>
      <c r="J101" s="50"/>
      <c r="K101" s="272"/>
      <c r="L101" s="253" t="s">
        <v>275</v>
      </c>
      <c r="M101" s="80" t="s">
        <v>386</v>
      </c>
      <c r="N101" s="118"/>
      <c r="O101" s="2"/>
      <c r="P101" s="2"/>
      <c r="Q101" s="2"/>
      <c r="R101" s="2"/>
      <c r="S101" s="271"/>
      <c r="T101" s="272"/>
      <c r="AT101" s="22" t="s">
        <v>18</v>
      </c>
      <c r="AU101" s="22" t="s">
        <v>219</v>
      </c>
      <c r="AV101" s="4" t="s">
        <v>219</v>
      </c>
      <c r="AW101" s="4" t="s">
        <v>224</v>
      </c>
      <c r="AX101" s="4" t="s">
        <v>225</v>
      </c>
      <c r="AY101" s="22" t="s">
        <v>220</v>
      </c>
    </row>
    <row r="102" spans="2:51" s="4" customFormat="1" ht="12">
      <c r="B102" s="109"/>
      <c r="C102" s="50"/>
      <c r="D102" s="296" t="s">
        <v>18</v>
      </c>
      <c r="E102" s="297" t="s">
        <v>0</v>
      </c>
      <c r="F102" s="302" t="s">
        <v>414</v>
      </c>
      <c r="G102" s="303"/>
      <c r="H102" s="304">
        <v>5</v>
      </c>
      <c r="I102" s="50"/>
      <c r="J102" s="50"/>
      <c r="K102" s="272"/>
      <c r="L102" s="253" t="s">
        <v>275</v>
      </c>
      <c r="M102" s="80" t="s">
        <v>386</v>
      </c>
      <c r="N102" s="118"/>
      <c r="O102" s="2"/>
      <c r="P102" s="2"/>
      <c r="Q102" s="2"/>
      <c r="R102" s="2"/>
      <c r="S102" s="271"/>
      <c r="T102" s="27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225</v>
      </c>
      <c r="AY102" s="22" t="s">
        <v>220</v>
      </c>
    </row>
    <row r="103" spans="2:51" s="4" customFormat="1" ht="12">
      <c r="B103" s="109"/>
      <c r="C103" s="50"/>
      <c r="D103" s="296" t="s">
        <v>18</v>
      </c>
      <c r="E103" s="297" t="s">
        <v>0</v>
      </c>
      <c r="F103" s="302" t="s">
        <v>415</v>
      </c>
      <c r="G103" s="303"/>
      <c r="H103" s="304">
        <v>480</v>
      </c>
      <c r="I103" s="50"/>
      <c r="J103" s="50"/>
      <c r="K103" s="272"/>
      <c r="L103" s="253" t="s">
        <v>275</v>
      </c>
      <c r="M103" s="80" t="s">
        <v>386</v>
      </c>
      <c r="N103" s="118"/>
      <c r="O103" s="2"/>
      <c r="P103" s="2"/>
      <c r="Q103" s="2"/>
      <c r="R103" s="2"/>
      <c r="S103" s="271"/>
      <c r="T103" s="272"/>
      <c r="AT103" s="22" t="s">
        <v>18</v>
      </c>
      <c r="AU103" s="22" t="s">
        <v>219</v>
      </c>
      <c r="AV103" s="4" t="s">
        <v>219</v>
      </c>
      <c r="AW103" s="4" t="s">
        <v>224</v>
      </c>
      <c r="AX103" s="4" t="s">
        <v>225</v>
      </c>
      <c r="AY103" s="22" t="s">
        <v>220</v>
      </c>
    </row>
    <row r="104" spans="2:51" s="6" customFormat="1" ht="12">
      <c r="B104" s="131"/>
      <c r="C104" s="68"/>
      <c r="D104" s="296" t="s">
        <v>18</v>
      </c>
      <c r="E104" s="298" t="s">
        <v>0</v>
      </c>
      <c r="F104" s="305" t="s">
        <v>22</v>
      </c>
      <c r="G104" s="306"/>
      <c r="H104" s="307">
        <v>545</v>
      </c>
      <c r="I104" s="68"/>
      <c r="J104" s="68"/>
      <c r="K104" s="272"/>
      <c r="L104" s="253" t="s">
        <v>275</v>
      </c>
      <c r="M104" s="80" t="s">
        <v>386</v>
      </c>
      <c r="N104" s="118"/>
      <c r="O104" s="2"/>
      <c r="P104" s="2"/>
      <c r="Q104" s="2"/>
      <c r="R104" s="2"/>
      <c r="S104" s="271"/>
      <c r="T104" s="272"/>
      <c r="AT104" s="26" t="s">
        <v>18</v>
      </c>
      <c r="AU104" s="26" t="s">
        <v>219</v>
      </c>
      <c r="AV104" s="6" t="s">
        <v>228</v>
      </c>
      <c r="AW104" s="6" t="s">
        <v>224</v>
      </c>
      <c r="AX104" s="6" t="s">
        <v>221</v>
      </c>
      <c r="AY104" s="26" t="s">
        <v>220</v>
      </c>
    </row>
    <row r="105" spans="2:51" s="4" customFormat="1" ht="12">
      <c r="B105" s="109"/>
      <c r="C105" s="50"/>
      <c r="D105" s="296" t="s">
        <v>18</v>
      </c>
      <c r="E105" s="269"/>
      <c r="F105" s="302" t="s">
        <v>416</v>
      </c>
      <c r="G105" s="303"/>
      <c r="H105" s="304">
        <v>0.545</v>
      </c>
      <c r="I105" s="50"/>
      <c r="J105" s="50"/>
      <c r="K105" s="272"/>
      <c r="L105" s="253" t="s">
        <v>275</v>
      </c>
      <c r="M105" s="80" t="s">
        <v>386</v>
      </c>
      <c r="N105" s="118"/>
      <c r="O105" s="2"/>
      <c r="P105" s="2"/>
      <c r="Q105" s="2"/>
      <c r="R105" s="2"/>
      <c r="S105" s="271"/>
      <c r="T105" s="272"/>
      <c r="U105" s="6"/>
      <c r="AT105" s="22" t="s">
        <v>18</v>
      </c>
      <c r="AU105" s="22" t="s">
        <v>219</v>
      </c>
      <c r="AV105" s="4" t="s">
        <v>219</v>
      </c>
      <c r="AW105" s="4" t="s">
        <v>235</v>
      </c>
      <c r="AX105" s="4" t="s">
        <v>221</v>
      </c>
      <c r="AY105" s="22" t="s">
        <v>220</v>
      </c>
    </row>
    <row r="106" spans="2:21" ht="12" thickBot="1">
      <c r="B106" s="122"/>
      <c r="C106" s="123"/>
      <c r="D106" s="123"/>
      <c r="E106" s="123"/>
      <c r="F106" s="123"/>
      <c r="G106" s="123"/>
      <c r="H106" s="123"/>
      <c r="I106" s="124"/>
      <c r="J106" s="123"/>
      <c r="K106" s="123"/>
      <c r="L106" s="123"/>
      <c r="M106" s="161"/>
      <c r="N106" s="125"/>
      <c r="O106" s="2"/>
      <c r="P106" s="2"/>
      <c r="Q106" s="2"/>
      <c r="R106" s="2"/>
      <c r="S106" s="271"/>
      <c r="T106" s="272"/>
      <c r="U106" s="272"/>
    </row>
    <row r="107" spans="2:56" ht="12.75">
      <c r="B107" s="101"/>
      <c r="C107" s="103"/>
      <c r="D107" s="102" t="s">
        <v>5</v>
      </c>
      <c r="E107" s="103"/>
      <c r="F107" s="103"/>
      <c r="G107" s="103"/>
      <c r="H107" s="103"/>
      <c r="I107" s="104"/>
      <c r="J107" s="103"/>
      <c r="K107" s="103"/>
      <c r="L107" s="103"/>
      <c r="M107" s="158"/>
      <c r="N107" s="105"/>
      <c r="AZ107" s="28"/>
      <c r="BA107" s="28"/>
      <c r="BB107" s="28"/>
      <c r="BC107" s="28"/>
      <c r="BD107" s="28"/>
    </row>
    <row r="108" spans="1:31" s="2" customFormat="1" ht="12.75">
      <c r="A108" s="244"/>
      <c r="B108" s="106"/>
      <c r="C108" s="243"/>
      <c r="D108" s="243"/>
      <c r="E108" s="710" t="s">
        <v>168</v>
      </c>
      <c r="F108" s="710"/>
      <c r="G108" s="710"/>
      <c r="H108" s="710"/>
      <c r="I108" s="82"/>
      <c r="J108" s="243"/>
      <c r="K108" s="243"/>
      <c r="L108" s="51"/>
      <c r="M108" s="159"/>
      <c r="N108" s="118"/>
      <c r="S108" s="244"/>
      <c r="T108" s="243"/>
      <c r="U108" s="243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s="2" customFormat="1" ht="12.75">
      <c r="A109" s="244"/>
      <c r="B109" s="106"/>
      <c r="C109" s="243"/>
      <c r="D109" s="83" t="s">
        <v>7</v>
      </c>
      <c r="E109" s="243"/>
      <c r="F109" s="243"/>
      <c r="G109" s="243"/>
      <c r="H109" s="243"/>
      <c r="I109" s="82"/>
      <c r="J109" s="243"/>
      <c r="K109" s="243"/>
      <c r="L109" s="51"/>
      <c r="M109" s="159"/>
      <c r="N109" s="118"/>
      <c r="O109" s="1"/>
      <c r="P109" s="1"/>
      <c r="Q109" s="1"/>
      <c r="R109" s="1"/>
      <c r="S109" s="1"/>
      <c r="T109" s="65"/>
      <c r="U109" s="243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</row>
    <row r="110" spans="1:31" s="2" customFormat="1" ht="16.5" customHeight="1">
      <c r="A110" s="244"/>
      <c r="B110" s="106"/>
      <c r="C110" s="243"/>
      <c r="D110" s="243"/>
      <c r="E110" s="723" t="s">
        <v>312</v>
      </c>
      <c r="F110" s="711"/>
      <c r="G110" s="711"/>
      <c r="H110" s="711"/>
      <c r="I110" s="82"/>
      <c r="J110" s="243"/>
      <c r="K110" s="243"/>
      <c r="L110" s="51"/>
      <c r="M110" s="159"/>
      <c r="N110" s="118"/>
      <c r="O110" s="1"/>
      <c r="P110" s="1"/>
      <c r="Q110" s="1"/>
      <c r="R110" s="1"/>
      <c r="S110" s="1"/>
      <c r="T110" s="65"/>
      <c r="U110" s="243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</row>
    <row r="111" spans="2:14" ht="12">
      <c r="B111" s="120"/>
      <c r="C111" s="65"/>
      <c r="D111" s="65"/>
      <c r="E111" s="65"/>
      <c r="F111" s="65"/>
      <c r="G111" s="65"/>
      <c r="H111" s="65"/>
      <c r="I111" s="100"/>
      <c r="J111" s="65"/>
      <c r="N111" s="126"/>
    </row>
    <row r="112" spans="1:65" s="2" customFormat="1" ht="21.75" customHeight="1">
      <c r="A112" s="244"/>
      <c r="B112" s="108"/>
      <c r="C112" s="247" t="s">
        <v>313</v>
      </c>
      <c r="D112" s="247" t="s">
        <v>14</v>
      </c>
      <c r="E112" s="248" t="s">
        <v>314</v>
      </c>
      <c r="F112" s="249" t="s">
        <v>315</v>
      </c>
      <c r="G112" s="250" t="s">
        <v>15</v>
      </c>
      <c r="H112" s="251">
        <v>19</v>
      </c>
      <c r="I112" s="174"/>
      <c r="J112" s="252">
        <f>ROUND(I112*H112,2)</f>
        <v>0</v>
      </c>
      <c r="K112" s="249" t="s">
        <v>16</v>
      </c>
      <c r="L112" s="242" t="s">
        <v>275</v>
      </c>
      <c r="M112" s="151" t="s">
        <v>365</v>
      </c>
      <c r="N112" s="168" t="s">
        <v>194</v>
      </c>
      <c r="O112" s="1"/>
      <c r="P112" s="1"/>
      <c r="Q112" s="1"/>
      <c r="R112" s="1"/>
      <c r="S112" s="1"/>
      <c r="T112" s="65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R112" s="185" t="s">
        <v>228</v>
      </c>
      <c r="AT112" s="185" t="s">
        <v>14</v>
      </c>
      <c r="AU112" s="185" t="s">
        <v>219</v>
      </c>
      <c r="AY112" s="8" t="s">
        <v>220</v>
      </c>
      <c r="BE112" s="21">
        <f>IF(N112="základní",J112,0)</f>
        <v>0</v>
      </c>
      <c r="BF112" s="21">
        <f>IF(N112="snížená",J112,0)</f>
        <v>0</v>
      </c>
      <c r="BG112" s="21">
        <f>IF(N112="zákl. přenesená",J112,0)</f>
        <v>0</v>
      </c>
      <c r="BH112" s="21">
        <f>IF(N112="sníž. přenesená",J112,0)</f>
        <v>0</v>
      </c>
      <c r="BI112" s="21">
        <f>IF(N112="nulová",J112,0)</f>
        <v>0</v>
      </c>
      <c r="BJ112" s="8" t="s">
        <v>221</v>
      </c>
      <c r="BK112" s="21">
        <f>ROUND(I112*H112,2)</f>
        <v>0</v>
      </c>
      <c r="BL112" s="8" t="s">
        <v>228</v>
      </c>
      <c r="BM112" s="185" t="s">
        <v>316</v>
      </c>
    </row>
    <row r="113" spans="1:47" s="2" customFormat="1" ht="146.25">
      <c r="A113" s="244"/>
      <c r="B113" s="106"/>
      <c r="C113" s="243"/>
      <c r="D113" s="284" t="s">
        <v>17</v>
      </c>
      <c r="E113" s="257"/>
      <c r="F113" s="256" t="s">
        <v>285</v>
      </c>
      <c r="G113" s="257"/>
      <c r="H113" s="257"/>
      <c r="I113" s="243"/>
      <c r="J113" s="243"/>
      <c r="K113" s="243"/>
      <c r="L113" s="253" t="s">
        <v>275</v>
      </c>
      <c r="M113" s="80" t="s">
        <v>365</v>
      </c>
      <c r="N113" s="118"/>
      <c r="O113" s="1"/>
      <c r="P113" s="1"/>
      <c r="Q113" s="1"/>
      <c r="R113" s="1"/>
      <c r="S113" s="1"/>
      <c r="T113" s="65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T113" s="8" t="s">
        <v>17</v>
      </c>
      <c r="AU113" s="8" t="s">
        <v>219</v>
      </c>
    </row>
    <row r="114" spans="2:51" s="189" customFormat="1" ht="12">
      <c r="B114" s="258"/>
      <c r="C114" s="245"/>
      <c r="D114" s="284" t="s">
        <v>18</v>
      </c>
      <c r="E114" s="285" t="s">
        <v>0</v>
      </c>
      <c r="F114" s="260" t="s">
        <v>317</v>
      </c>
      <c r="G114" s="261"/>
      <c r="H114" s="262">
        <v>19</v>
      </c>
      <c r="I114" s="245"/>
      <c r="J114" s="243"/>
      <c r="K114" s="243"/>
      <c r="L114" s="253" t="s">
        <v>275</v>
      </c>
      <c r="M114" s="80" t="s">
        <v>365</v>
      </c>
      <c r="N114" s="118"/>
      <c r="O114" s="1"/>
      <c r="P114" s="1"/>
      <c r="Q114" s="1"/>
      <c r="R114" s="1"/>
      <c r="S114" s="1"/>
      <c r="T114" s="65"/>
      <c r="AT114" s="191" t="s">
        <v>18</v>
      </c>
      <c r="AU114" s="191" t="s">
        <v>219</v>
      </c>
      <c r="AV114" s="189" t="s">
        <v>219</v>
      </c>
      <c r="AW114" s="189" t="s">
        <v>224</v>
      </c>
      <c r="AX114" s="189" t="s">
        <v>221</v>
      </c>
      <c r="AY114" s="191" t="s">
        <v>220</v>
      </c>
    </row>
    <row r="115" spans="1:65" s="2" customFormat="1" ht="16.5" customHeight="1">
      <c r="A115" s="244"/>
      <c r="B115" s="108"/>
      <c r="C115" s="278" t="s">
        <v>318</v>
      </c>
      <c r="D115" s="278" t="s">
        <v>40</v>
      </c>
      <c r="E115" s="279" t="s">
        <v>319</v>
      </c>
      <c r="F115" s="280" t="s">
        <v>320</v>
      </c>
      <c r="G115" s="281" t="s">
        <v>15</v>
      </c>
      <c r="H115" s="282">
        <v>19.057</v>
      </c>
      <c r="I115" s="174"/>
      <c r="J115" s="283">
        <f>ROUND(I115*H115,2)</f>
        <v>0</v>
      </c>
      <c r="K115" s="280" t="s">
        <v>16</v>
      </c>
      <c r="L115" s="242" t="s">
        <v>275</v>
      </c>
      <c r="M115" s="151" t="s">
        <v>365</v>
      </c>
      <c r="N115" s="168" t="s">
        <v>194</v>
      </c>
      <c r="O115" s="1"/>
      <c r="P115" s="1"/>
      <c r="Q115" s="1"/>
      <c r="R115" s="1"/>
      <c r="S115" s="1"/>
      <c r="T115" s="65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R115" s="185" t="s">
        <v>321</v>
      </c>
      <c r="AT115" s="185" t="s">
        <v>40</v>
      </c>
      <c r="AU115" s="18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185" t="s">
        <v>322</v>
      </c>
    </row>
    <row r="116" spans="2:51" s="189" customFormat="1" ht="12">
      <c r="B116" s="258"/>
      <c r="C116" s="245"/>
      <c r="D116" s="284" t="s">
        <v>18</v>
      </c>
      <c r="E116" s="261"/>
      <c r="F116" s="260" t="s">
        <v>323</v>
      </c>
      <c r="G116" s="261"/>
      <c r="H116" s="262">
        <v>19.057</v>
      </c>
      <c r="I116" s="245"/>
      <c r="J116" s="243"/>
      <c r="K116" s="243"/>
      <c r="L116" s="253" t="s">
        <v>275</v>
      </c>
      <c r="M116" s="80" t="s">
        <v>365</v>
      </c>
      <c r="N116" s="118"/>
      <c r="O116" s="1"/>
      <c r="P116" s="1"/>
      <c r="Q116" s="1"/>
      <c r="R116" s="1"/>
      <c r="S116" s="1"/>
      <c r="T116" s="65"/>
      <c r="AT116" s="191" t="s">
        <v>18</v>
      </c>
      <c r="AU116" s="191" t="s">
        <v>219</v>
      </c>
      <c r="AV116" s="189" t="s">
        <v>219</v>
      </c>
      <c r="AW116" s="189" t="s">
        <v>235</v>
      </c>
      <c r="AX116" s="189" t="s">
        <v>221</v>
      </c>
      <c r="AY116" s="191" t="s">
        <v>220</v>
      </c>
    </row>
    <row r="117" spans="1:65" s="2" customFormat="1" ht="21.75" customHeight="1">
      <c r="A117" s="244"/>
      <c r="B117" s="108"/>
      <c r="C117" s="247" t="s">
        <v>324</v>
      </c>
      <c r="D117" s="247" t="s">
        <v>14</v>
      </c>
      <c r="E117" s="248" t="s">
        <v>325</v>
      </c>
      <c r="F117" s="249" t="s">
        <v>326</v>
      </c>
      <c r="G117" s="250" t="s">
        <v>15</v>
      </c>
      <c r="H117" s="251">
        <v>18</v>
      </c>
      <c r="I117" s="174"/>
      <c r="J117" s="252">
        <f>ROUND(I117*H117,2)</f>
        <v>0</v>
      </c>
      <c r="K117" s="249" t="s">
        <v>16</v>
      </c>
      <c r="L117" s="242" t="s">
        <v>275</v>
      </c>
      <c r="M117" s="151" t="s">
        <v>365</v>
      </c>
      <c r="N117" s="168" t="s">
        <v>194</v>
      </c>
      <c r="O117" s="1"/>
      <c r="P117" s="1"/>
      <c r="Q117" s="1"/>
      <c r="R117" s="1"/>
      <c r="S117" s="1"/>
      <c r="T117" s="65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R117" s="185" t="s">
        <v>228</v>
      </c>
      <c r="AT117" s="185" t="s">
        <v>14</v>
      </c>
      <c r="AU117" s="185" t="s">
        <v>219</v>
      </c>
      <c r="AY117" s="8" t="s">
        <v>220</v>
      </c>
      <c r="BE117" s="21">
        <f>IF(N117="základní",J117,0)</f>
        <v>0</v>
      </c>
      <c r="BF117" s="21">
        <f>IF(N117="snížená",J117,0)</f>
        <v>0</v>
      </c>
      <c r="BG117" s="21">
        <f>IF(N117="zákl. přenesená",J117,0)</f>
        <v>0</v>
      </c>
      <c r="BH117" s="21">
        <f>IF(N117="sníž. přenesená",J117,0)</f>
        <v>0</v>
      </c>
      <c r="BI117" s="21">
        <f>IF(N117="nulová",J117,0)</f>
        <v>0</v>
      </c>
      <c r="BJ117" s="8" t="s">
        <v>221</v>
      </c>
      <c r="BK117" s="21">
        <f>ROUND(I117*H117,2)</f>
        <v>0</v>
      </c>
      <c r="BL117" s="8" t="s">
        <v>228</v>
      </c>
      <c r="BM117" s="185" t="s">
        <v>327</v>
      </c>
    </row>
    <row r="118" spans="1:47" s="2" customFormat="1" ht="146.25">
      <c r="A118" s="244"/>
      <c r="B118" s="106"/>
      <c r="C118" s="243"/>
      <c r="D118" s="284" t="s">
        <v>17</v>
      </c>
      <c r="E118" s="257"/>
      <c r="F118" s="256" t="s">
        <v>285</v>
      </c>
      <c r="G118" s="257"/>
      <c r="H118" s="257"/>
      <c r="I118" s="243"/>
      <c r="J118" s="243"/>
      <c r="K118" s="243"/>
      <c r="L118" s="253" t="s">
        <v>275</v>
      </c>
      <c r="M118" s="80" t="s">
        <v>365</v>
      </c>
      <c r="N118" s="118"/>
      <c r="O118" s="1"/>
      <c r="P118" s="1"/>
      <c r="Q118" s="1"/>
      <c r="R118" s="1"/>
      <c r="S118" s="1"/>
      <c r="T118" s="65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T118" s="8" t="s">
        <v>17</v>
      </c>
      <c r="AU118" s="8" t="s">
        <v>219</v>
      </c>
    </row>
    <row r="119" spans="2:51" s="189" customFormat="1" ht="12">
      <c r="B119" s="258"/>
      <c r="C119" s="245"/>
      <c r="D119" s="284" t="s">
        <v>18</v>
      </c>
      <c r="E119" s="285" t="s">
        <v>0</v>
      </c>
      <c r="F119" s="260" t="s">
        <v>328</v>
      </c>
      <c r="G119" s="261"/>
      <c r="H119" s="262">
        <v>18</v>
      </c>
      <c r="I119" s="245"/>
      <c r="J119" s="243"/>
      <c r="K119" s="243"/>
      <c r="L119" s="253" t="s">
        <v>275</v>
      </c>
      <c r="M119" s="80" t="s">
        <v>365</v>
      </c>
      <c r="N119" s="118"/>
      <c r="O119" s="1"/>
      <c r="P119" s="1"/>
      <c r="Q119" s="1"/>
      <c r="R119" s="1"/>
      <c r="S119" s="1"/>
      <c r="T119" s="65"/>
      <c r="AT119" s="191" t="s">
        <v>18</v>
      </c>
      <c r="AU119" s="191" t="s">
        <v>219</v>
      </c>
      <c r="AV119" s="189" t="s">
        <v>219</v>
      </c>
      <c r="AW119" s="189" t="s">
        <v>224</v>
      </c>
      <c r="AX119" s="189" t="s">
        <v>221</v>
      </c>
      <c r="AY119" s="191" t="s">
        <v>220</v>
      </c>
    </row>
    <row r="120" spans="1:65" s="2" customFormat="1" ht="16.5" customHeight="1">
      <c r="A120" s="244"/>
      <c r="B120" s="108"/>
      <c r="C120" s="278" t="s">
        <v>1</v>
      </c>
      <c r="D120" s="278" t="s">
        <v>40</v>
      </c>
      <c r="E120" s="279" t="s">
        <v>329</v>
      </c>
      <c r="F120" s="280" t="s">
        <v>330</v>
      </c>
      <c r="G120" s="281" t="s">
        <v>15</v>
      </c>
      <c r="H120" s="282">
        <v>18.054</v>
      </c>
      <c r="I120" s="174"/>
      <c r="J120" s="283">
        <f>ROUND(I120*H120,2)</f>
        <v>0</v>
      </c>
      <c r="K120" s="280" t="s">
        <v>16</v>
      </c>
      <c r="L120" s="242" t="s">
        <v>275</v>
      </c>
      <c r="M120" s="151" t="s">
        <v>365</v>
      </c>
      <c r="N120" s="168" t="s">
        <v>194</v>
      </c>
      <c r="O120" s="1"/>
      <c r="P120" s="1"/>
      <c r="Q120" s="1"/>
      <c r="R120" s="1"/>
      <c r="S120" s="1"/>
      <c r="T120" s="65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R120" s="185" t="s">
        <v>321</v>
      </c>
      <c r="AT120" s="185" t="s">
        <v>40</v>
      </c>
      <c r="AU120" s="18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185" t="s">
        <v>331</v>
      </c>
    </row>
    <row r="121" spans="2:51" s="189" customFormat="1" ht="12">
      <c r="B121" s="258"/>
      <c r="C121" s="245"/>
      <c r="D121" s="284" t="s">
        <v>18</v>
      </c>
      <c r="E121" s="261"/>
      <c r="F121" s="260" t="s">
        <v>332</v>
      </c>
      <c r="G121" s="261"/>
      <c r="H121" s="262">
        <v>18.054</v>
      </c>
      <c r="I121" s="245"/>
      <c r="J121" s="243"/>
      <c r="K121" s="243"/>
      <c r="L121" s="253" t="s">
        <v>275</v>
      </c>
      <c r="M121" s="80" t="s">
        <v>365</v>
      </c>
      <c r="N121" s="118"/>
      <c r="O121" s="1"/>
      <c r="P121" s="1"/>
      <c r="Q121" s="1"/>
      <c r="R121" s="1"/>
      <c r="S121" s="1"/>
      <c r="T121" s="65"/>
      <c r="AT121" s="191" t="s">
        <v>18</v>
      </c>
      <c r="AU121" s="191" t="s">
        <v>219</v>
      </c>
      <c r="AV121" s="189" t="s">
        <v>219</v>
      </c>
      <c r="AW121" s="189" t="s">
        <v>235</v>
      </c>
      <c r="AX121" s="189" t="s">
        <v>221</v>
      </c>
      <c r="AY121" s="191" t="s">
        <v>220</v>
      </c>
    </row>
    <row r="122" spans="1:65" s="2" customFormat="1" ht="21.75" customHeight="1">
      <c r="A122" s="244"/>
      <c r="B122" s="108"/>
      <c r="C122" s="247" t="s">
        <v>33</v>
      </c>
      <c r="D122" s="247" t="s">
        <v>14</v>
      </c>
      <c r="E122" s="248" t="s">
        <v>333</v>
      </c>
      <c r="F122" s="249" t="s">
        <v>334</v>
      </c>
      <c r="G122" s="250" t="s">
        <v>15</v>
      </c>
      <c r="H122" s="251">
        <v>27</v>
      </c>
      <c r="I122" s="174"/>
      <c r="J122" s="252">
        <f>ROUND(I122*H122,2)</f>
        <v>0</v>
      </c>
      <c r="K122" s="249" t="s">
        <v>16</v>
      </c>
      <c r="L122" s="242" t="s">
        <v>275</v>
      </c>
      <c r="M122" s="151" t="s">
        <v>365</v>
      </c>
      <c r="N122" s="168" t="s">
        <v>194</v>
      </c>
      <c r="O122" s="1"/>
      <c r="P122" s="1"/>
      <c r="Q122" s="1"/>
      <c r="R122" s="1"/>
      <c r="S122" s="1"/>
      <c r="T122" s="6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R122" s="185" t="s">
        <v>228</v>
      </c>
      <c r="AT122" s="185" t="s">
        <v>14</v>
      </c>
      <c r="AU122" s="18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228</v>
      </c>
      <c r="BM122" s="185" t="s">
        <v>335</v>
      </c>
    </row>
    <row r="123" spans="1:47" s="2" customFormat="1" ht="146.25">
      <c r="A123" s="244"/>
      <c r="B123" s="106"/>
      <c r="C123" s="243"/>
      <c r="D123" s="284" t="s">
        <v>17</v>
      </c>
      <c r="E123" s="257"/>
      <c r="F123" s="256" t="s">
        <v>285</v>
      </c>
      <c r="G123" s="257"/>
      <c r="H123" s="257"/>
      <c r="I123" s="243"/>
      <c r="J123" s="243"/>
      <c r="K123" s="243"/>
      <c r="L123" s="253" t="s">
        <v>275</v>
      </c>
      <c r="M123" s="80" t="s">
        <v>365</v>
      </c>
      <c r="N123" s="118"/>
      <c r="O123" s="1"/>
      <c r="P123" s="1"/>
      <c r="Q123" s="1"/>
      <c r="R123" s="1"/>
      <c r="S123" s="1"/>
      <c r="T123" s="65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T123" s="8" t="s">
        <v>17</v>
      </c>
      <c r="AU123" s="8" t="s">
        <v>219</v>
      </c>
    </row>
    <row r="124" spans="2:51" s="189" customFormat="1" ht="12">
      <c r="B124" s="258"/>
      <c r="C124" s="245"/>
      <c r="D124" s="284" t="s">
        <v>18</v>
      </c>
      <c r="E124" s="285" t="s">
        <v>0</v>
      </c>
      <c r="F124" s="260" t="s">
        <v>336</v>
      </c>
      <c r="G124" s="261"/>
      <c r="H124" s="262">
        <v>27</v>
      </c>
      <c r="I124" s="245"/>
      <c r="J124" s="243"/>
      <c r="K124" s="243"/>
      <c r="L124" s="253" t="s">
        <v>275</v>
      </c>
      <c r="M124" s="80" t="s">
        <v>365</v>
      </c>
      <c r="N124" s="118"/>
      <c r="O124" s="1"/>
      <c r="P124" s="1"/>
      <c r="Q124" s="1"/>
      <c r="R124" s="1"/>
      <c r="S124" s="1"/>
      <c r="T124" s="65"/>
      <c r="AT124" s="191" t="s">
        <v>18</v>
      </c>
      <c r="AU124" s="191" t="s">
        <v>219</v>
      </c>
      <c r="AV124" s="189" t="s">
        <v>219</v>
      </c>
      <c r="AW124" s="189" t="s">
        <v>224</v>
      </c>
      <c r="AX124" s="189" t="s">
        <v>221</v>
      </c>
      <c r="AY124" s="191" t="s">
        <v>220</v>
      </c>
    </row>
    <row r="125" spans="1:65" s="2" customFormat="1" ht="16.5" customHeight="1">
      <c r="A125" s="244"/>
      <c r="B125" s="108"/>
      <c r="C125" s="278" t="s">
        <v>34</v>
      </c>
      <c r="D125" s="278" t="s">
        <v>40</v>
      </c>
      <c r="E125" s="279" t="s">
        <v>337</v>
      </c>
      <c r="F125" s="280" t="s">
        <v>338</v>
      </c>
      <c r="G125" s="281" t="s">
        <v>15</v>
      </c>
      <c r="H125" s="282">
        <v>27.081</v>
      </c>
      <c r="I125" s="174"/>
      <c r="J125" s="283">
        <f>ROUND(I125*H125,2)</f>
        <v>0</v>
      </c>
      <c r="K125" s="280" t="s">
        <v>16</v>
      </c>
      <c r="L125" s="242" t="s">
        <v>275</v>
      </c>
      <c r="M125" s="151" t="s">
        <v>365</v>
      </c>
      <c r="N125" s="168" t="s">
        <v>194</v>
      </c>
      <c r="O125" s="1"/>
      <c r="P125" s="1"/>
      <c r="Q125" s="1"/>
      <c r="R125" s="1"/>
      <c r="S125" s="1"/>
      <c r="T125" s="65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R125" s="185" t="s">
        <v>321</v>
      </c>
      <c r="AT125" s="185" t="s">
        <v>40</v>
      </c>
      <c r="AU125" s="185" t="s">
        <v>219</v>
      </c>
      <c r="AY125" s="8" t="s">
        <v>220</v>
      </c>
      <c r="BE125" s="21">
        <f>IF(N125="základní",J125,0)</f>
        <v>0</v>
      </c>
      <c r="BF125" s="21">
        <f>IF(N125="snížená",J125,0)</f>
        <v>0</v>
      </c>
      <c r="BG125" s="21">
        <f>IF(N125="zákl. přenesená",J125,0)</f>
        <v>0</v>
      </c>
      <c r="BH125" s="21">
        <f>IF(N125="sníž. přenesená",J125,0)</f>
        <v>0</v>
      </c>
      <c r="BI125" s="21">
        <f>IF(N125="nulová",J125,0)</f>
        <v>0</v>
      </c>
      <c r="BJ125" s="8" t="s">
        <v>221</v>
      </c>
      <c r="BK125" s="21">
        <f>ROUND(I125*H125,2)</f>
        <v>0</v>
      </c>
      <c r="BL125" s="8" t="s">
        <v>228</v>
      </c>
      <c r="BM125" s="185" t="s">
        <v>339</v>
      </c>
    </row>
    <row r="126" spans="2:51" s="189" customFormat="1" ht="12">
      <c r="B126" s="258"/>
      <c r="C126" s="245"/>
      <c r="D126" s="284" t="s">
        <v>18</v>
      </c>
      <c r="E126" s="261"/>
      <c r="F126" s="260" t="s">
        <v>340</v>
      </c>
      <c r="G126" s="261"/>
      <c r="H126" s="262">
        <v>27.081</v>
      </c>
      <c r="I126" s="245"/>
      <c r="J126" s="243"/>
      <c r="K126" s="243"/>
      <c r="L126" s="253" t="s">
        <v>275</v>
      </c>
      <c r="M126" s="80" t="s">
        <v>365</v>
      </c>
      <c r="N126" s="118"/>
      <c r="O126" s="1"/>
      <c r="P126" s="1"/>
      <c r="Q126" s="1"/>
      <c r="R126" s="1"/>
      <c r="S126" s="1"/>
      <c r="T126" s="65"/>
      <c r="AT126" s="191" t="s">
        <v>18</v>
      </c>
      <c r="AU126" s="191" t="s">
        <v>219</v>
      </c>
      <c r="AV126" s="189" t="s">
        <v>219</v>
      </c>
      <c r="AW126" s="189" t="s">
        <v>235</v>
      </c>
      <c r="AX126" s="189" t="s">
        <v>221</v>
      </c>
      <c r="AY126" s="191" t="s">
        <v>220</v>
      </c>
    </row>
    <row r="127" spans="1:65" s="2" customFormat="1" ht="21.75" customHeight="1">
      <c r="A127" s="244"/>
      <c r="B127" s="108"/>
      <c r="C127" s="273" t="s">
        <v>341</v>
      </c>
      <c r="D127" s="273" t="s">
        <v>14</v>
      </c>
      <c r="E127" s="274" t="s">
        <v>342</v>
      </c>
      <c r="F127" s="275" t="s">
        <v>343</v>
      </c>
      <c r="G127" s="276" t="s">
        <v>29</v>
      </c>
      <c r="H127" s="251">
        <v>52.322</v>
      </c>
      <c r="I127" s="174"/>
      <c r="J127" s="277">
        <f>ROUND(I127*H127,2)</f>
        <v>0</v>
      </c>
      <c r="K127" s="275" t="s">
        <v>16</v>
      </c>
      <c r="L127" s="242" t="s">
        <v>275</v>
      </c>
      <c r="M127" s="151" t="s">
        <v>365</v>
      </c>
      <c r="N127" s="168" t="s">
        <v>193</v>
      </c>
      <c r="O127" s="1"/>
      <c r="P127" s="1"/>
      <c r="Q127" s="1"/>
      <c r="R127" s="1"/>
      <c r="S127" s="1"/>
      <c r="T127" s="65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R127" s="185" t="s">
        <v>228</v>
      </c>
      <c r="AT127" s="185" t="s">
        <v>14</v>
      </c>
      <c r="AU127" s="185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185" t="s">
        <v>344</v>
      </c>
    </row>
    <row r="128" spans="1:65" s="2" customFormat="1" ht="21.75" customHeight="1">
      <c r="A128" s="244"/>
      <c r="B128" s="108"/>
      <c r="C128" s="273" t="s">
        <v>345</v>
      </c>
      <c r="D128" s="273" t="s">
        <v>14</v>
      </c>
      <c r="E128" s="274" t="s">
        <v>346</v>
      </c>
      <c r="F128" s="275" t="s">
        <v>347</v>
      </c>
      <c r="G128" s="276" t="s">
        <v>29</v>
      </c>
      <c r="H128" s="251">
        <v>52.322</v>
      </c>
      <c r="I128" s="174"/>
      <c r="J128" s="277">
        <f>ROUND(I128*H128,2)</f>
        <v>0</v>
      </c>
      <c r="K128" s="275" t="s">
        <v>16</v>
      </c>
      <c r="L128" s="242" t="s">
        <v>275</v>
      </c>
      <c r="M128" s="151" t="s">
        <v>365</v>
      </c>
      <c r="N128" s="168" t="s">
        <v>193</v>
      </c>
      <c r="O128" s="1"/>
      <c r="P128" s="1"/>
      <c r="Q128" s="1"/>
      <c r="R128" s="1"/>
      <c r="S128" s="1"/>
      <c r="T128" s="65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R128" s="185" t="s">
        <v>228</v>
      </c>
      <c r="AT128" s="185" t="s">
        <v>14</v>
      </c>
      <c r="AU128" s="185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228</v>
      </c>
      <c r="BM128" s="185" t="s">
        <v>348</v>
      </c>
    </row>
    <row r="129" spans="1:65" s="2" customFormat="1" ht="16.5" customHeight="1">
      <c r="A129" s="244"/>
      <c r="B129" s="108"/>
      <c r="C129" s="247" t="s">
        <v>349</v>
      </c>
      <c r="D129" s="247" t="s">
        <v>14</v>
      </c>
      <c r="E129" s="248" t="s">
        <v>350</v>
      </c>
      <c r="F129" s="249" t="s">
        <v>351</v>
      </c>
      <c r="G129" s="250" t="s">
        <v>15</v>
      </c>
      <c r="H129" s="251">
        <v>19</v>
      </c>
      <c r="I129" s="174"/>
      <c r="J129" s="252">
        <f>ROUND(I129*H129,2)</f>
        <v>0</v>
      </c>
      <c r="K129" s="249" t="s">
        <v>16</v>
      </c>
      <c r="L129" s="242" t="s">
        <v>275</v>
      </c>
      <c r="M129" s="151" t="s">
        <v>365</v>
      </c>
      <c r="N129" s="168" t="s">
        <v>194</v>
      </c>
      <c r="O129" s="1"/>
      <c r="P129" s="1"/>
      <c r="Q129" s="1"/>
      <c r="R129" s="1"/>
      <c r="S129" s="1"/>
      <c r="T129" s="65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R129" s="185" t="s">
        <v>301</v>
      </c>
      <c r="AT129" s="185" t="s">
        <v>14</v>
      </c>
      <c r="AU129" s="185" t="s">
        <v>219</v>
      </c>
      <c r="AY129" s="8" t="s">
        <v>220</v>
      </c>
      <c r="BE129" s="21">
        <f>IF(N129="základní",J129,0)</f>
        <v>0</v>
      </c>
      <c r="BF129" s="21">
        <f>IF(N129="snížená",J129,0)</f>
        <v>0</v>
      </c>
      <c r="BG129" s="21">
        <f>IF(N129="zákl. přenesená",J129,0)</f>
        <v>0</v>
      </c>
      <c r="BH129" s="21">
        <f>IF(N129="sníž. přenesená",J129,0)</f>
        <v>0</v>
      </c>
      <c r="BI129" s="21">
        <f>IF(N129="nulová",J129,0)</f>
        <v>0</v>
      </c>
      <c r="BJ129" s="8" t="s">
        <v>221</v>
      </c>
      <c r="BK129" s="21">
        <f>ROUND(I129*H129,2)</f>
        <v>0</v>
      </c>
      <c r="BL129" s="8" t="s">
        <v>301</v>
      </c>
      <c r="BM129" s="185" t="s">
        <v>352</v>
      </c>
    </row>
    <row r="130" spans="1:47" s="2" customFormat="1" ht="39">
      <c r="A130" s="244"/>
      <c r="B130" s="106"/>
      <c r="C130" s="243"/>
      <c r="D130" s="284" t="s">
        <v>17</v>
      </c>
      <c r="E130" s="257"/>
      <c r="F130" s="256" t="s">
        <v>353</v>
      </c>
      <c r="G130" s="257"/>
      <c r="H130" s="257"/>
      <c r="I130" s="243"/>
      <c r="J130" s="243"/>
      <c r="K130" s="243"/>
      <c r="L130" s="253" t="s">
        <v>275</v>
      </c>
      <c r="M130" s="80" t="s">
        <v>365</v>
      </c>
      <c r="N130" s="118"/>
      <c r="O130" s="1"/>
      <c r="P130" s="1"/>
      <c r="Q130" s="1"/>
      <c r="R130" s="1"/>
      <c r="S130" s="1"/>
      <c r="T130" s="65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T130" s="8" t="s">
        <v>17</v>
      </c>
      <c r="AU130" s="8" t="s">
        <v>219</v>
      </c>
    </row>
    <row r="131" spans="2:51" s="189" customFormat="1" ht="12">
      <c r="B131" s="258"/>
      <c r="C131" s="245"/>
      <c r="D131" s="284" t="s">
        <v>18</v>
      </c>
      <c r="E131" s="285" t="s">
        <v>0</v>
      </c>
      <c r="F131" s="260" t="s">
        <v>354</v>
      </c>
      <c r="G131" s="261"/>
      <c r="H131" s="262">
        <v>19</v>
      </c>
      <c r="I131" s="245"/>
      <c r="J131" s="245"/>
      <c r="K131" s="245"/>
      <c r="L131" s="253" t="s">
        <v>275</v>
      </c>
      <c r="M131" s="80" t="s">
        <v>365</v>
      </c>
      <c r="N131" s="118"/>
      <c r="O131" s="1"/>
      <c r="P131" s="1"/>
      <c r="Q131" s="1"/>
      <c r="R131" s="1"/>
      <c r="S131" s="1"/>
      <c r="T131" s="65"/>
      <c r="AT131" s="191" t="s">
        <v>18</v>
      </c>
      <c r="AU131" s="191" t="s">
        <v>219</v>
      </c>
      <c r="AV131" s="189" t="s">
        <v>219</v>
      </c>
      <c r="AW131" s="189" t="s">
        <v>224</v>
      </c>
      <c r="AX131" s="189" t="s">
        <v>221</v>
      </c>
      <c r="AY131" s="191" t="s">
        <v>220</v>
      </c>
    </row>
    <row r="132" spans="1:65" s="2" customFormat="1" ht="16.5" customHeight="1">
      <c r="A132" s="244"/>
      <c r="B132" s="108"/>
      <c r="C132" s="247" t="s">
        <v>355</v>
      </c>
      <c r="D132" s="247" t="s">
        <v>14</v>
      </c>
      <c r="E132" s="248" t="s">
        <v>356</v>
      </c>
      <c r="F132" s="249" t="s">
        <v>357</v>
      </c>
      <c r="G132" s="250" t="s">
        <v>15</v>
      </c>
      <c r="H132" s="251">
        <v>18</v>
      </c>
      <c r="I132" s="174"/>
      <c r="J132" s="252">
        <f>ROUND(I132*H132,2)</f>
        <v>0</v>
      </c>
      <c r="K132" s="249" t="s">
        <v>16</v>
      </c>
      <c r="L132" s="242" t="s">
        <v>275</v>
      </c>
      <c r="M132" s="151" t="s">
        <v>365</v>
      </c>
      <c r="N132" s="168" t="s">
        <v>194</v>
      </c>
      <c r="O132" s="1"/>
      <c r="P132" s="1"/>
      <c r="Q132" s="1"/>
      <c r="R132" s="1"/>
      <c r="S132" s="1"/>
      <c r="T132" s="65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R132" s="185" t="s">
        <v>301</v>
      </c>
      <c r="AT132" s="185" t="s">
        <v>14</v>
      </c>
      <c r="AU132" s="185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301</v>
      </c>
      <c r="BM132" s="185" t="s">
        <v>358</v>
      </c>
    </row>
    <row r="133" spans="1:47" s="2" customFormat="1" ht="39">
      <c r="A133" s="244"/>
      <c r="B133" s="106"/>
      <c r="C133" s="243"/>
      <c r="D133" s="284" t="s">
        <v>17</v>
      </c>
      <c r="E133" s="257"/>
      <c r="F133" s="256" t="s">
        <v>353</v>
      </c>
      <c r="G133" s="257"/>
      <c r="H133" s="257"/>
      <c r="I133" s="243"/>
      <c r="J133" s="243"/>
      <c r="K133" s="243"/>
      <c r="L133" s="253" t="s">
        <v>275</v>
      </c>
      <c r="M133" s="80" t="s">
        <v>365</v>
      </c>
      <c r="N133" s="118"/>
      <c r="O133" s="1"/>
      <c r="P133" s="1"/>
      <c r="Q133" s="1"/>
      <c r="R133" s="1"/>
      <c r="S133" s="1"/>
      <c r="T133" s="65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T133" s="8" t="s">
        <v>17</v>
      </c>
      <c r="AU133" s="8" t="s">
        <v>219</v>
      </c>
    </row>
    <row r="134" spans="2:51" s="189" customFormat="1" ht="12">
      <c r="B134" s="258"/>
      <c r="C134" s="245"/>
      <c r="D134" s="284" t="s">
        <v>18</v>
      </c>
      <c r="E134" s="285" t="s">
        <v>0</v>
      </c>
      <c r="F134" s="260" t="s">
        <v>359</v>
      </c>
      <c r="G134" s="261"/>
      <c r="H134" s="262">
        <v>18</v>
      </c>
      <c r="I134" s="245"/>
      <c r="J134" s="245"/>
      <c r="K134" s="245"/>
      <c r="L134" s="253" t="s">
        <v>275</v>
      </c>
      <c r="M134" s="80" t="s">
        <v>365</v>
      </c>
      <c r="N134" s="118"/>
      <c r="O134" s="1"/>
      <c r="P134" s="1"/>
      <c r="Q134" s="1"/>
      <c r="R134" s="1"/>
      <c r="S134" s="1"/>
      <c r="T134" s="65"/>
      <c r="AT134" s="191" t="s">
        <v>18</v>
      </c>
      <c r="AU134" s="191" t="s">
        <v>219</v>
      </c>
      <c r="AV134" s="189" t="s">
        <v>219</v>
      </c>
      <c r="AW134" s="189" t="s">
        <v>224</v>
      </c>
      <c r="AX134" s="189" t="s">
        <v>221</v>
      </c>
      <c r="AY134" s="191" t="s">
        <v>220</v>
      </c>
    </row>
    <row r="135" spans="1:65" s="2" customFormat="1" ht="16.5" customHeight="1">
      <c r="A135" s="244"/>
      <c r="B135" s="108"/>
      <c r="C135" s="247" t="s">
        <v>360</v>
      </c>
      <c r="D135" s="247" t="s">
        <v>14</v>
      </c>
      <c r="E135" s="248" t="s">
        <v>361</v>
      </c>
      <c r="F135" s="249" t="s">
        <v>362</v>
      </c>
      <c r="G135" s="250" t="s">
        <v>15</v>
      </c>
      <c r="H135" s="251">
        <v>27</v>
      </c>
      <c r="I135" s="174"/>
      <c r="J135" s="252">
        <f>ROUND(I135*H135,2)</f>
        <v>0</v>
      </c>
      <c r="K135" s="249" t="s">
        <v>16</v>
      </c>
      <c r="L135" s="242" t="s">
        <v>275</v>
      </c>
      <c r="M135" s="151" t="s">
        <v>365</v>
      </c>
      <c r="N135" s="168" t="s">
        <v>194</v>
      </c>
      <c r="O135" s="1"/>
      <c r="P135" s="1"/>
      <c r="Q135" s="1"/>
      <c r="R135" s="1"/>
      <c r="S135" s="1"/>
      <c r="T135" s="65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R135" s="185" t="s">
        <v>301</v>
      </c>
      <c r="AT135" s="185" t="s">
        <v>14</v>
      </c>
      <c r="AU135" s="18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301</v>
      </c>
      <c r="BM135" s="185" t="s">
        <v>363</v>
      </c>
    </row>
    <row r="136" spans="1:47" s="2" customFormat="1" ht="39">
      <c r="A136" s="244"/>
      <c r="B136" s="106"/>
      <c r="C136" s="243"/>
      <c r="D136" s="284" t="s">
        <v>17</v>
      </c>
      <c r="E136" s="257"/>
      <c r="F136" s="256" t="s">
        <v>353</v>
      </c>
      <c r="G136" s="257"/>
      <c r="H136" s="257"/>
      <c r="I136" s="243"/>
      <c r="J136" s="243"/>
      <c r="K136" s="243"/>
      <c r="L136" s="253" t="s">
        <v>275</v>
      </c>
      <c r="M136" s="80" t="s">
        <v>365</v>
      </c>
      <c r="N136" s="118"/>
      <c r="O136" s="1"/>
      <c r="P136" s="1"/>
      <c r="Q136" s="1"/>
      <c r="R136" s="1"/>
      <c r="S136" s="1"/>
      <c r="T136" s="65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T136" s="8" t="s">
        <v>17</v>
      </c>
      <c r="AU136" s="8" t="s">
        <v>219</v>
      </c>
    </row>
    <row r="137" spans="2:51" s="189" customFormat="1" ht="12">
      <c r="B137" s="258"/>
      <c r="C137" s="245"/>
      <c r="D137" s="284" t="s">
        <v>18</v>
      </c>
      <c r="E137" s="285" t="s">
        <v>0</v>
      </c>
      <c r="F137" s="260" t="s">
        <v>364</v>
      </c>
      <c r="G137" s="261"/>
      <c r="H137" s="262">
        <v>27</v>
      </c>
      <c r="I137" s="245"/>
      <c r="J137" s="245"/>
      <c r="K137" s="245"/>
      <c r="L137" s="253" t="s">
        <v>275</v>
      </c>
      <c r="M137" s="80" t="s">
        <v>365</v>
      </c>
      <c r="N137" s="118"/>
      <c r="O137" s="1"/>
      <c r="P137" s="1"/>
      <c r="Q137" s="1"/>
      <c r="R137" s="1"/>
      <c r="S137" s="1"/>
      <c r="T137" s="65"/>
      <c r="AT137" s="191" t="s">
        <v>18</v>
      </c>
      <c r="AU137" s="191" t="s">
        <v>219</v>
      </c>
      <c r="AV137" s="189" t="s">
        <v>219</v>
      </c>
      <c r="AW137" s="189" t="s">
        <v>224</v>
      </c>
      <c r="AX137" s="189" t="s">
        <v>221</v>
      </c>
      <c r="AY137" s="191" t="s">
        <v>220</v>
      </c>
    </row>
    <row r="138" spans="2:14" ht="12" thickBot="1">
      <c r="B138" s="122"/>
      <c r="C138" s="123"/>
      <c r="D138" s="123"/>
      <c r="E138" s="123"/>
      <c r="F138" s="123"/>
      <c r="G138" s="123"/>
      <c r="H138" s="123"/>
      <c r="I138" s="124"/>
      <c r="J138" s="123"/>
      <c r="K138" s="123"/>
      <c r="L138" s="123"/>
      <c r="M138" s="123"/>
      <c r="N138" s="125"/>
    </row>
    <row r="139" spans="2:56" ht="12.75">
      <c r="B139" s="101"/>
      <c r="C139" s="103"/>
      <c r="D139" s="102" t="s">
        <v>5</v>
      </c>
      <c r="E139" s="103"/>
      <c r="F139" s="103"/>
      <c r="G139" s="103"/>
      <c r="H139" s="103"/>
      <c r="I139" s="104"/>
      <c r="J139" s="103"/>
      <c r="K139" s="103"/>
      <c r="L139" s="103"/>
      <c r="M139" s="158"/>
      <c r="N139" s="105"/>
      <c r="AZ139" s="28"/>
      <c r="BA139" s="28"/>
      <c r="BB139" s="28"/>
      <c r="BC139" s="28"/>
      <c r="BD139" s="28"/>
    </row>
    <row r="140" spans="1:31" s="2" customFormat="1" ht="12.75">
      <c r="A140" s="241"/>
      <c r="B140" s="106"/>
      <c r="C140" s="240"/>
      <c r="D140" s="240"/>
      <c r="E140" s="710" t="s">
        <v>168</v>
      </c>
      <c r="F140" s="710"/>
      <c r="G140" s="710"/>
      <c r="H140" s="710"/>
      <c r="I140" s="82"/>
      <c r="J140" s="240"/>
      <c r="K140" s="240"/>
      <c r="L140" s="51"/>
      <c r="M140" s="159"/>
      <c r="N140" s="118"/>
      <c r="S140" s="241"/>
      <c r="T140" s="240"/>
      <c r="U140" s="240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</row>
    <row r="141" spans="1:31" s="2" customFormat="1" ht="12.75">
      <c r="A141" s="241"/>
      <c r="B141" s="106"/>
      <c r="C141" s="240"/>
      <c r="D141" s="83" t="s">
        <v>7</v>
      </c>
      <c r="E141" s="240"/>
      <c r="F141" s="240"/>
      <c r="G141" s="240"/>
      <c r="H141" s="240"/>
      <c r="I141" s="82"/>
      <c r="J141" s="240"/>
      <c r="K141" s="240"/>
      <c r="L141" s="51"/>
      <c r="M141" s="159"/>
      <c r="N141" s="118"/>
      <c r="S141" s="241"/>
      <c r="T141" s="240"/>
      <c r="U141" s="240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</row>
    <row r="142" spans="1:31" s="2" customFormat="1" ht="16.5" customHeight="1">
      <c r="A142" s="241"/>
      <c r="B142" s="106"/>
      <c r="C142" s="240"/>
      <c r="D142" s="240"/>
      <c r="E142" s="723" t="s">
        <v>280</v>
      </c>
      <c r="F142" s="711"/>
      <c r="G142" s="711"/>
      <c r="H142" s="711"/>
      <c r="I142" s="82"/>
      <c r="J142" s="240"/>
      <c r="K142" s="240"/>
      <c r="L142" s="51"/>
      <c r="M142" s="159"/>
      <c r="N142" s="118"/>
      <c r="S142" s="241"/>
      <c r="T142" s="240"/>
      <c r="U142" s="240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</row>
    <row r="143" spans="2:21" ht="12">
      <c r="B143" s="120"/>
      <c r="C143" s="65"/>
      <c r="D143" s="65"/>
      <c r="E143" s="65"/>
      <c r="F143" s="65"/>
      <c r="G143" s="65"/>
      <c r="H143" s="65"/>
      <c r="I143" s="100"/>
      <c r="J143" s="65"/>
      <c r="L143" s="51"/>
      <c r="M143" s="159"/>
      <c r="N143" s="118"/>
      <c r="O143" s="2"/>
      <c r="P143" s="2"/>
      <c r="Q143" s="2"/>
      <c r="R143" s="2"/>
      <c r="S143" s="241"/>
      <c r="T143" s="240"/>
      <c r="U143" s="240"/>
    </row>
    <row r="144" spans="1:65" s="2" customFormat="1" ht="21.75" customHeight="1">
      <c r="A144" s="241"/>
      <c r="B144" s="108"/>
      <c r="C144" s="247" t="s">
        <v>281</v>
      </c>
      <c r="D144" s="247" t="s">
        <v>14</v>
      </c>
      <c r="E144" s="248" t="s">
        <v>282</v>
      </c>
      <c r="F144" s="249" t="s">
        <v>283</v>
      </c>
      <c r="G144" s="250" t="s">
        <v>15</v>
      </c>
      <c r="H144" s="251">
        <v>16.35</v>
      </c>
      <c r="I144" s="174"/>
      <c r="J144" s="252">
        <f>ROUND(I144*H144,2)</f>
        <v>0</v>
      </c>
      <c r="K144" s="249" t="s">
        <v>16</v>
      </c>
      <c r="L144" s="242" t="s">
        <v>275</v>
      </c>
      <c r="M144" s="151" t="s">
        <v>297</v>
      </c>
      <c r="N144" s="168" t="s">
        <v>194</v>
      </c>
      <c r="S144" s="241"/>
      <c r="T144" s="240"/>
      <c r="U144" s="240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R144" s="185" t="s">
        <v>228</v>
      </c>
      <c r="AT144" s="185" t="s">
        <v>14</v>
      </c>
      <c r="AU144" s="185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228</v>
      </c>
      <c r="BM144" s="185" t="s">
        <v>284</v>
      </c>
    </row>
    <row r="145" spans="1:47" s="2" customFormat="1" ht="146.25">
      <c r="A145" s="241"/>
      <c r="B145" s="106"/>
      <c r="C145" s="240"/>
      <c r="D145" s="255" t="s">
        <v>17</v>
      </c>
      <c r="E145" s="240"/>
      <c r="F145" s="256" t="s">
        <v>285</v>
      </c>
      <c r="G145" s="257"/>
      <c r="H145" s="257"/>
      <c r="I145" s="240"/>
      <c r="J145" s="240"/>
      <c r="K145" s="240"/>
      <c r="L145" s="253" t="s">
        <v>275</v>
      </c>
      <c r="M145" s="80" t="s">
        <v>297</v>
      </c>
      <c r="N145" s="118"/>
      <c r="S145" s="241"/>
      <c r="T145" s="240"/>
      <c r="U145" s="240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T145" s="8" t="s">
        <v>17</v>
      </c>
      <c r="AU145" s="8" t="s">
        <v>219</v>
      </c>
    </row>
    <row r="146" spans="2:51" s="189" customFormat="1" ht="12">
      <c r="B146" s="258"/>
      <c r="C146" s="245"/>
      <c r="D146" s="255" t="s">
        <v>18</v>
      </c>
      <c r="E146" s="259" t="s">
        <v>0</v>
      </c>
      <c r="F146" s="260" t="s">
        <v>286</v>
      </c>
      <c r="G146" s="261"/>
      <c r="H146" s="262">
        <v>16.35</v>
      </c>
      <c r="I146" s="245"/>
      <c r="J146" s="240"/>
      <c r="K146" s="240"/>
      <c r="L146" s="253" t="s">
        <v>275</v>
      </c>
      <c r="M146" s="80" t="s">
        <v>297</v>
      </c>
      <c r="N146" s="118"/>
      <c r="O146" s="2"/>
      <c r="P146" s="2"/>
      <c r="Q146" s="2"/>
      <c r="R146" s="2"/>
      <c r="S146" s="241"/>
      <c r="T146" s="240"/>
      <c r="U146" s="240"/>
      <c r="AT146" s="191" t="s">
        <v>18</v>
      </c>
      <c r="AU146" s="191" t="s">
        <v>219</v>
      </c>
      <c r="AV146" s="189" t="s">
        <v>219</v>
      </c>
      <c r="AW146" s="189" t="s">
        <v>224</v>
      </c>
      <c r="AX146" s="189" t="s">
        <v>221</v>
      </c>
      <c r="AY146" s="191" t="s">
        <v>220</v>
      </c>
    </row>
    <row r="147" spans="2:51" s="186" customFormat="1" ht="12">
      <c r="B147" s="263"/>
      <c r="C147" s="246"/>
      <c r="D147" s="255" t="s">
        <v>18</v>
      </c>
      <c r="E147" s="264" t="s">
        <v>0</v>
      </c>
      <c r="F147" s="265" t="s">
        <v>287</v>
      </c>
      <c r="G147" s="266"/>
      <c r="H147" s="267" t="s">
        <v>0</v>
      </c>
      <c r="I147" s="246"/>
      <c r="J147" s="240"/>
      <c r="K147" s="240"/>
      <c r="L147" s="253" t="s">
        <v>275</v>
      </c>
      <c r="M147" s="80" t="s">
        <v>297</v>
      </c>
      <c r="N147" s="118"/>
      <c r="O147" s="2"/>
      <c r="P147" s="2"/>
      <c r="Q147" s="2"/>
      <c r="R147" s="2"/>
      <c r="S147" s="241"/>
      <c r="T147" s="240"/>
      <c r="U147" s="240"/>
      <c r="AT147" s="188" t="s">
        <v>18</v>
      </c>
      <c r="AU147" s="188" t="s">
        <v>219</v>
      </c>
      <c r="AV147" s="186" t="s">
        <v>221</v>
      </c>
      <c r="AW147" s="186" t="s">
        <v>224</v>
      </c>
      <c r="AX147" s="186" t="s">
        <v>225</v>
      </c>
      <c r="AY147" s="188" t="s">
        <v>220</v>
      </c>
    </row>
    <row r="148" spans="1:65" s="2" customFormat="1" ht="21.75" customHeight="1">
      <c r="A148" s="241"/>
      <c r="B148" s="108"/>
      <c r="C148" s="247" t="s">
        <v>288</v>
      </c>
      <c r="D148" s="247" t="s">
        <v>14</v>
      </c>
      <c r="E148" s="248" t="s">
        <v>289</v>
      </c>
      <c r="F148" s="249" t="s">
        <v>290</v>
      </c>
      <c r="G148" s="250" t="s">
        <v>15</v>
      </c>
      <c r="H148" s="251">
        <v>20.35</v>
      </c>
      <c r="I148" s="174"/>
      <c r="J148" s="252">
        <f>ROUND(I148*H148,2)</f>
        <v>0</v>
      </c>
      <c r="K148" s="249" t="s">
        <v>16</v>
      </c>
      <c r="L148" s="242" t="s">
        <v>275</v>
      </c>
      <c r="M148" s="151" t="s">
        <v>297</v>
      </c>
      <c r="N148" s="168" t="s">
        <v>194</v>
      </c>
      <c r="S148" s="241"/>
      <c r="T148" s="240"/>
      <c r="U148" s="240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R148" s="185" t="s">
        <v>228</v>
      </c>
      <c r="AT148" s="185" t="s">
        <v>14</v>
      </c>
      <c r="AU148" s="185" t="s">
        <v>219</v>
      </c>
      <c r="AY148" s="8" t="s">
        <v>220</v>
      </c>
      <c r="BE148" s="21">
        <f>IF(N148="základní",J148,0)</f>
        <v>0</v>
      </c>
      <c r="BF148" s="21">
        <f>IF(N148="snížená",J148,0)</f>
        <v>0</v>
      </c>
      <c r="BG148" s="21">
        <f>IF(N148="zákl. přenesená",J148,0)</f>
        <v>0</v>
      </c>
      <c r="BH148" s="21">
        <f>IF(N148="sníž. přenesená",J148,0)</f>
        <v>0</v>
      </c>
      <c r="BI148" s="21">
        <f>IF(N148="nulová",J148,0)</f>
        <v>0</v>
      </c>
      <c r="BJ148" s="8" t="s">
        <v>221</v>
      </c>
      <c r="BK148" s="21">
        <f>ROUND(I148*H148,2)</f>
        <v>0</v>
      </c>
      <c r="BL148" s="8" t="s">
        <v>228</v>
      </c>
      <c r="BM148" s="185" t="s">
        <v>291</v>
      </c>
    </row>
    <row r="149" spans="1:47" s="2" customFormat="1" ht="146.25">
      <c r="A149" s="241"/>
      <c r="B149" s="106"/>
      <c r="C149" s="240"/>
      <c r="D149" s="255" t="s">
        <v>17</v>
      </c>
      <c r="E149" s="240"/>
      <c r="F149" s="256" t="s">
        <v>285</v>
      </c>
      <c r="G149" s="257"/>
      <c r="H149" s="257"/>
      <c r="I149" s="240"/>
      <c r="J149" s="240"/>
      <c r="K149" s="240"/>
      <c r="L149" s="253" t="s">
        <v>275</v>
      </c>
      <c r="M149" s="80" t="s">
        <v>297</v>
      </c>
      <c r="N149" s="118"/>
      <c r="S149" s="241"/>
      <c r="T149" s="240"/>
      <c r="U149" s="240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T149" s="8" t="s">
        <v>17</v>
      </c>
      <c r="AU149" s="8" t="s">
        <v>219</v>
      </c>
    </row>
    <row r="150" spans="2:51" s="189" customFormat="1" ht="12">
      <c r="B150" s="258"/>
      <c r="C150" s="245"/>
      <c r="D150" s="255" t="s">
        <v>18</v>
      </c>
      <c r="E150" s="259" t="s">
        <v>0</v>
      </c>
      <c r="F150" s="260" t="s">
        <v>292</v>
      </c>
      <c r="G150" s="261"/>
      <c r="H150" s="262">
        <v>20.35</v>
      </c>
      <c r="I150" s="245"/>
      <c r="J150" s="240"/>
      <c r="K150" s="240"/>
      <c r="L150" s="253" t="s">
        <v>275</v>
      </c>
      <c r="M150" s="80" t="s">
        <v>297</v>
      </c>
      <c r="N150" s="118"/>
      <c r="O150" s="2"/>
      <c r="P150" s="2"/>
      <c r="Q150" s="2"/>
      <c r="R150" s="2"/>
      <c r="S150" s="241"/>
      <c r="T150" s="240"/>
      <c r="U150" s="240"/>
      <c r="AT150" s="191" t="s">
        <v>18</v>
      </c>
      <c r="AU150" s="191" t="s">
        <v>219</v>
      </c>
      <c r="AV150" s="189" t="s">
        <v>219</v>
      </c>
      <c r="AW150" s="189" t="s">
        <v>224</v>
      </c>
      <c r="AX150" s="189" t="s">
        <v>221</v>
      </c>
      <c r="AY150" s="191" t="s">
        <v>220</v>
      </c>
    </row>
    <row r="151" spans="2:51" s="186" customFormat="1" ht="12">
      <c r="B151" s="263"/>
      <c r="C151" s="246"/>
      <c r="D151" s="255" t="s">
        <v>18</v>
      </c>
      <c r="E151" s="264" t="s">
        <v>0</v>
      </c>
      <c r="F151" s="265" t="s">
        <v>287</v>
      </c>
      <c r="G151" s="266"/>
      <c r="H151" s="267" t="s">
        <v>0</v>
      </c>
      <c r="I151" s="246"/>
      <c r="J151" s="240"/>
      <c r="K151" s="240"/>
      <c r="L151" s="253" t="s">
        <v>275</v>
      </c>
      <c r="M151" s="80" t="s">
        <v>297</v>
      </c>
      <c r="N151" s="118"/>
      <c r="O151" s="2"/>
      <c r="P151" s="2"/>
      <c r="Q151" s="2"/>
      <c r="R151" s="2"/>
      <c r="S151" s="241"/>
      <c r="T151" s="240"/>
      <c r="U151" s="240"/>
      <c r="AT151" s="188" t="s">
        <v>18</v>
      </c>
      <c r="AU151" s="188" t="s">
        <v>219</v>
      </c>
      <c r="AV151" s="186" t="s">
        <v>221</v>
      </c>
      <c r="AW151" s="186" t="s">
        <v>224</v>
      </c>
      <c r="AX151" s="186" t="s">
        <v>225</v>
      </c>
      <c r="AY151" s="188" t="s">
        <v>220</v>
      </c>
    </row>
    <row r="152" spans="1:65" s="2" customFormat="1" ht="21.75" customHeight="1">
      <c r="A152" s="241"/>
      <c r="B152" s="108"/>
      <c r="C152" s="247" t="s">
        <v>23</v>
      </c>
      <c r="D152" s="247" t="s">
        <v>14</v>
      </c>
      <c r="E152" s="248" t="s">
        <v>293</v>
      </c>
      <c r="F152" s="249" t="s">
        <v>294</v>
      </c>
      <c r="G152" s="250" t="s">
        <v>15</v>
      </c>
      <c r="H152" s="251">
        <v>20.35</v>
      </c>
      <c r="I152" s="174"/>
      <c r="J152" s="252">
        <f>ROUND(I152*H152,2)</f>
        <v>0</v>
      </c>
      <c r="K152" s="249" t="s">
        <v>16</v>
      </c>
      <c r="L152" s="242" t="s">
        <v>275</v>
      </c>
      <c r="M152" s="151" t="s">
        <v>297</v>
      </c>
      <c r="N152" s="168" t="s">
        <v>194</v>
      </c>
      <c r="S152" s="241"/>
      <c r="T152" s="240"/>
      <c r="U152" s="240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R152" s="185" t="s">
        <v>228</v>
      </c>
      <c r="AT152" s="185" t="s">
        <v>14</v>
      </c>
      <c r="AU152" s="185" t="s">
        <v>219</v>
      </c>
      <c r="AY152" s="8" t="s">
        <v>220</v>
      </c>
      <c r="BE152" s="21">
        <f>IF(N152="základní",J152,0)</f>
        <v>0</v>
      </c>
      <c r="BF152" s="21">
        <f>IF(N152="snížená",J152,0)</f>
        <v>0</v>
      </c>
      <c r="BG152" s="21">
        <f>IF(N152="zákl. přenesená",J152,0)</f>
        <v>0</v>
      </c>
      <c r="BH152" s="21">
        <f>IF(N152="sníž. přenesená",J152,0)</f>
        <v>0</v>
      </c>
      <c r="BI152" s="21">
        <f>IF(N152="nulová",J152,0)</f>
        <v>0</v>
      </c>
      <c r="BJ152" s="8" t="s">
        <v>221</v>
      </c>
      <c r="BK152" s="21">
        <f>ROUND(I152*H152,2)</f>
        <v>0</v>
      </c>
      <c r="BL152" s="8" t="s">
        <v>228</v>
      </c>
      <c r="BM152" s="185" t="s">
        <v>295</v>
      </c>
    </row>
    <row r="153" spans="1:47" s="2" customFormat="1" ht="146.25">
      <c r="A153" s="241"/>
      <c r="B153" s="106"/>
      <c r="C153" s="240"/>
      <c r="D153" s="255" t="s">
        <v>17</v>
      </c>
      <c r="E153" s="240"/>
      <c r="F153" s="256" t="s">
        <v>285</v>
      </c>
      <c r="G153" s="257"/>
      <c r="H153" s="257"/>
      <c r="I153" s="240"/>
      <c r="J153" s="240"/>
      <c r="K153" s="240"/>
      <c r="L153" s="253" t="s">
        <v>275</v>
      </c>
      <c r="M153" s="80" t="s">
        <v>297</v>
      </c>
      <c r="N153" s="118"/>
      <c r="S153" s="241"/>
      <c r="T153" s="240"/>
      <c r="U153" s="240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T153" s="8" t="s">
        <v>17</v>
      </c>
      <c r="AU153" s="8" t="s">
        <v>219</v>
      </c>
    </row>
    <row r="154" spans="2:51" s="189" customFormat="1" ht="12">
      <c r="B154" s="258"/>
      <c r="C154" s="245"/>
      <c r="D154" s="255" t="s">
        <v>18</v>
      </c>
      <c r="E154" s="259" t="s">
        <v>0</v>
      </c>
      <c r="F154" s="260" t="s">
        <v>296</v>
      </c>
      <c r="G154" s="261"/>
      <c r="H154" s="262">
        <v>20.35</v>
      </c>
      <c r="I154" s="245"/>
      <c r="J154" s="240"/>
      <c r="K154" s="240"/>
      <c r="L154" s="253" t="s">
        <v>275</v>
      </c>
      <c r="M154" s="80" t="s">
        <v>297</v>
      </c>
      <c r="N154" s="118"/>
      <c r="O154" s="2"/>
      <c r="P154" s="2"/>
      <c r="Q154" s="2"/>
      <c r="R154" s="2"/>
      <c r="S154" s="241"/>
      <c r="T154" s="240"/>
      <c r="U154" s="240"/>
      <c r="AT154" s="191" t="s">
        <v>18</v>
      </c>
      <c r="AU154" s="191" t="s">
        <v>219</v>
      </c>
      <c r="AV154" s="189" t="s">
        <v>219</v>
      </c>
      <c r="AW154" s="189" t="s">
        <v>224</v>
      </c>
      <c r="AX154" s="189" t="s">
        <v>221</v>
      </c>
      <c r="AY154" s="191" t="s">
        <v>220</v>
      </c>
    </row>
    <row r="155" spans="2:51" s="186" customFormat="1" ht="12">
      <c r="B155" s="263"/>
      <c r="C155" s="246"/>
      <c r="D155" s="255" t="s">
        <v>18</v>
      </c>
      <c r="E155" s="264" t="s">
        <v>0</v>
      </c>
      <c r="F155" s="265" t="s">
        <v>287</v>
      </c>
      <c r="G155" s="266"/>
      <c r="H155" s="267" t="s">
        <v>0</v>
      </c>
      <c r="I155" s="246"/>
      <c r="J155" s="240"/>
      <c r="K155" s="240"/>
      <c r="L155" s="253" t="s">
        <v>275</v>
      </c>
      <c r="M155" s="80" t="s">
        <v>297</v>
      </c>
      <c r="N155" s="118"/>
      <c r="O155" s="2"/>
      <c r="P155" s="2"/>
      <c r="Q155" s="2"/>
      <c r="R155" s="2"/>
      <c r="S155" s="241"/>
      <c r="T155" s="240"/>
      <c r="U155" s="240"/>
      <c r="AT155" s="188" t="s">
        <v>18</v>
      </c>
      <c r="AU155" s="188" t="s">
        <v>219</v>
      </c>
      <c r="AV155" s="186" t="s">
        <v>221</v>
      </c>
      <c r="AW155" s="186" t="s">
        <v>224</v>
      </c>
      <c r="AX155" s="186" t="s">
        <v>225</v>
      </c>
      <c r="AY155" s="188" t="s">
        <v>220</v>
      </c>
    </row>
    <row r="156" spans="1:65" s="2" customFormat="1" ht="16.5" customHeight="1">
      <c r="A156" s="241"/>
      <c r="B156" s="208"/>
      <c r="C156" s="169" t="s">
        <v>207</v>
      </c>
      <c r="D156" s="169" t="s">
        <v>14</v>
      </c>
      <c r="E156" s="170" t="s">
        <v>309</v>
      </c>
      <c r="F156" s="171" t="s">
        <v>310</v>
      </c>
      <c r="G156" s="172" t="s">
        <v>15</v>
      </c>
      <c r="H156" s="173">
        <v>16.35</v>
      </c>
      <c r="I156" s="174"/>
      <c r="J156" s="175">
        <f>ROUND(I156*H156,2)</f>
        <v>0</v>
      </c>
      <c r="K156" s="171" t="s">
        <v>16</v>
      </c>
      <c r="L156" s="242" t="s">
        <v>275</v>
      </c>
      <c r="M156" s="151" t="s">
        <v>297</v>
      </c>
      <c r="N156" s="168" t="s">
        <v>206</v>
      </c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R156" s="185" t="s">
        <v>301</v>
      </c>
      <c r="AT156" s="185" t="s">
        <v>14</v>
      </c>
      <c r="AU156" s="185" t="s">
        <v>219</v>
      </c>
      <c r="AY156" s="8" t="s">
        <v>220</v>
      </c>
      <c r="BE156" s="21">
        <f>IF(N156="základní",J156,0)</f>
        <v>0</v>
      </c>
      <c r="BF156" s="21">
        <f>IF(N156="snížená",J156,0)</f>
        <v>0</v>
      </c>
      <c r="BG156" s="21">
        <f>IF(N156="zákl. přenesená",J156,0)</f>
        <v>0</v>
      </c>
      <c r="BH156" s="21">
        <f>IF(N156="sníž. přenesená",J156,0)</f>
        <v>0</v>
      </c>
      <c r="BI156" s="21">
        <f>IF(N156="nulová",J156,0)</f>
        <v>0</v>
      </c>
      <c r="BJ156" s="8" t="s">
        <v>221</v>
      </c>
      <c r="BK156" s="21">
        <f>ROUND(I156*H156,2)</f>
        <v>0</v>
      </c>
      <c r="BL156" s="8" t="s">
        <v>301</v>
      </c>
      <c r="BM156" s="185" t="s">
        <v>311</v>
      </c>
    </row>
    <row r="157" spans="1:65" s="2" customFormat="1" ht="16.5" customHeight="1">
      <c r="A157" s="241"/>
      <c r="B157" s="108"/>
      <c r="C157" s="13" t="s">
        <v>298</v>
      </c>
      <c r="D157" s="13" t="s">
        <v>14</v>
      </c>
      <c r="E157" s="14" t="s">
        <v>299</v>
      </c>
      <c r="F157" s="15" t="s">
        <v>300</v>
      </c>
      <c r="G157" s="16" t="s">
        <v>15</v>
      </c>
      <c r="H157" s="254">
        <v>19</v>
      </c>
      <c r="I157" s="174"/>
      <c r="J157" s="18">
        <f>ROUND(I157*H157,2)</f>
        <v>0</v>
      </c>
      <c r="K157" s="15" t="s">
        <v>16</v>
      </c>
      <c r="L157" s="242" t="s">
        <v>275</v>
      </c>
      <c r="M157" s="151" t="s">
        <v>297</v>
      </c>
      <c r="N157" s="168" t="s">
        <v>193</v>
      </c>
      <c r="S157" s="241"/>
      <c r="T157" s="240"/>
      <c r="U157" s="240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R157" s="20" t="s">
        <v>301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301</v>
      </c>
      <c r="BM157" s="20" t="s">
        <v>302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303</v>
      </c>
      <c r="G158" s="67"/>
      <c r="H158" s="127" t="s">
        <v>0</v>
      </c>
      <c r="I158" s="67"/>
      <c r="J158" s="67"/>
      <c r="K158" s="67"/>
      <c r="L158" s="253" t="s">
        <v>275</v>
      </c>
      <c r="M158" s="80" t="s">
        <v>297</v>
      </c>
      <c r="N158" s="130"/>
      <c r="O158" s="67"/>
      <c r="P158" s="2"/>
      <c r="Q158" s="2"/>
      <c r="R158" s="2"/>
      <c r="S158" s="241"/>
      <c r="T158" s="240"/>
      <c r="U158" s="240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12">
      <c r="B159" s="119"/>
      <c r="C159" s="67"/>
      <c r="D159" s="84" t="s">
        <v>18</v>
      </c>
      <c r="E159" s="127" t="s">
        <v>0</v>
      </c>
      <c r="F159" s="128" t="s">
        <v>304</v>
      </c>
      <c r="G159" s="67"/>
      <c r="H159" s="127" t="s">
        <v>0</v>
      </c>
      <c r="I159" s="67"/>
      <c r="J159" s="67"/>
      <c r="K159" s="67"/>
      <c r="L159" s="253" t="s">
        <v>275</v>
      </c>
      <c r="M159" s="80" t="s">
        <v>297</v>
      </c>
      <c r="N159" s="130"/>
      <c r="O159" s="67"/>
      <c r="P159" s="2"/>
      <c r="Q159" s="2"/>
      <c r="R159" s="2"/>
      <c r="S159" s="241"/>
      <c r="T159" s="240"/>
      <c r="U159" s="240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4" customFormat="1" ht="12">
      <c r="B160" s="109"/>
      <c r="C160" s="50"/>
      <c r="D160" s="84" t="s">
        <v>18</v>
      </c>
      <c r="E160" s="86" t="s">
        <v>0</v>
      </c>
      <c r="F160" s="268" t="s">
        <v>305</v>
      </c>
      <c r="G160" s="269"/>
      <c r="H160" s="270">
        <v>19</v>
      </c>
      <c r="I160" s="50"/>
      <c r="J160" s="50"/>
      <c r="K160" s="50"/>
      <c r="L160" s="253" t="s">
        <v>275</v>
      </c>
      <c r="M160" s="80" t="s">
        <v>297</v>
      </c>
      <c r="N160" s="110"/>
      <c r="O160" s="50"/>
      <c r="P160" s="2"/>
      <c r="Q160" s="2"/>
      <c r="R160" s="2"/>
      <c r="S160" s="241"/>
      <c r="T160" s="240"/>
      <c r="U160" s="240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16.5" customHeight="1">
      <c r="A161" s="241"/>
      <c r="B161" s="108"/>
      <c r="C161" s="13" t="s">
        <v>41</v>
      </c>
      <c r="D161" s="13" t="s">
        <v>14</v>
      </c>
      <c r="E161" s="14" t="s">
        <v>306</v>
      </c>
      <c r="F161" s="15" t="s">
        <v>307</v>
      </c>
      <c r="G161" s="16" t="s">
        <v>15</v>
      </c>
      <c r="H161" s="254">
        <v>19</v>
      </c>
      <c r="I161" s="174"/>
      <c r="J161" s="18">
        <f>ROUND(I161*H161,2)</f>
        <v>0</v>
      </c>
      <c r="K161" s="15" t="s">
        <v>16</v>
      </c>
      <c r="L161" s="242" t="s">
        <v>275</v>
      </c>
      <c r="M161" s="151" t="s">
        <v>297</v>
      </c>
      <c r="N161" s="168" t="s">
        <v>193</v>
      </c>
      <c r="S161" s="241"/>
      <c r="T161" s="240"/>
      <c r="U161" s="240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R161" s="20" t="s">
        <v>301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301</v>
      </c>
      <c r="BM161" s="20" t="s">
        <v>308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303</v>
      </c>
      <c r="G162" s="67"/>
      <c r="H162" s="127" t="s">
        <v>0</v>
      </c>
      <c r="I162" s="67"/>
      <c r="J162" s="67"/>
      <c r="K162" s="67"/>
      <c r="L162" s="253" t="s">
        <v>275</v>
      </c>
      <c r="M162" s="80" t="s">
        <v>297</v>
      </c>
      <c r="N162" s="130"/>
      <c r="O162" s="67"/>
      <c r="P162" s="2"/>
      <c r="Q162" s="2"/>
      <c r="R162" s="2"/>
      <c r="S162" s="241"/>
      <c r="T162" s="240"/>
      <c r="U162" s="240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5" customFormat="1" ht="12">
      <c r="B163" s="119"/>
      <c r="C163" s="67"/>
      <c r="D163" s="84" t="s">
        <v>18</v>
      </c>
      <c r="E163" s="127" t="s">
        <v>0</v>
      </c>
      <c r="F163" s="128" t="s">
        <v>304</v>
      </c>
      <c r="G163" s="67"/>
      <c r="H163" s="127" t="s">
        <v>0</v>
      </c>
      <c r="I163" s="67"/>
      <c r="J163" s="67"/>
      <c r="K163" s="67"/>
      <c r="L163" s="253" t="s">
        <v>275</v>
      </c>
      <c r="M163" s="80" t="s">
        <v>297</v>
      </c>
      <c r="N163" s="130"/>
      <c r="O163" s="67"/>
      <c r="P163" s="2"/>
      <c r="Q163" s="2"/>
      <c r="R163" s="2"/>
      <c r="S163" s="241"/>
      <c r="T163" s="240"/>
      <c r="U163" s="240"/>
      <c r="AT163" s="24" t="s">
        <v>18</v>
      </c>
      <c r="AU163" s="24" t="s">
        <v>219</v>
      </c>
      <c r="AV163" s="5" t="s">
        <v>221</v>
      </c>
      <c r="AW163" s="5" t="s">
        <v>224</v>
      </c>
      <c r="AX163" s="5" t="s">
        <v>225</v>
      </c>
      <c r="AY163" s="24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268" t="s">
        <v>305</v>
      </c>
      <c r="G164" s="269"/>
      <c r="H164" s="270">
        <v>19</v>
      </c>
      <c r="I164" s="50"/>
      <c r="J164" s="50"/>
      <c r="K164" s="50"/>
      <c r="L164" s="253" t="s">
        <v>275</v>
      </c>
      <c r="M164" s="80" t="s">
        <v>297</v>
      </c>
      <c r="N164" s="110"/>
      <c r="O164" s="50"/>
      <c r="P164" s="2"/>
      <c r="Q164" s="2"/>
      <c r="R164" s="2"/>
      <c r="S164" s="241"/>
      <c r="T164" s="240"/>
      <c r="U164" s="240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221</v>
      </c>
      <c r="AY164" s="22" t="s">
        <v>220</v>
      </c>
    </row>
    <row r="165" spans="2:21" ht="12">
      <c r="B165" s="121"/>
      <c r="C165" s="53"/>
      <c r="D165" s="53"/>
      <c r="E165" s="53"/>
      <c r="F165" s="53"/>
      <c r="G165" s="53"/>
      <c r="H165" s="53"/>
      <c r="I165" s="54"/>
      <c r="J165" s="53"/>
      <c r="K165" s="53"/>
      <c r="L165" s="53"/>
      <c r="M165" s="53"/>
      <c r="N165" s="153"/>
      <c r="O165" s="2"/>
      <c r="P165" s="2"/>
      <c r="Q165" s="2"/>
      <c r="R165" s="2"/>
      <c r="S165" s="241"/>
      <c r="T165" s="240"/>
      <c r="U165" s="240"/>
    </row>
    <row r="166" spans="1:31" s="2" customFormat="1" ht="12" customHeight="1">
      <c r="A166" s="271"/>
      <c r="B166" s="106"/>
      <c r="C166" s="83" t="s">
        <v>7</v>
      </c>
      <c r="D166" s="272"/>
      <c r="E166" s="272"/>
      <c r="F166" s="272"/>
      <c r="G166" s="272"/>
      <c r="H166" s="272"/>
      <c r="I166" s="82"/>
      <c r="J166" s="272"/>
      <c r="K166" s="272"/>
      <c r="L166" s="51"/>
      <c r="M166" s="159"/>
      <c r="N166" s="118"/>
      <c r="S166" s="271"/>
      <c r="T166" s="272"/>
      <c r="U166" s="272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</row>
    <row r="167" spans="1:31" s="2" customFormat="1" ht="16.5" customHeight="1">
      <c r="A167" s="271"/>
      <c r="B167" s="106"/>
      <c r="C167" s="272"/>
      <c r="D167" s="272"/>
      <c r="E167" s="717" t="s">
        <v>396</v>
      </c>
      <c r="F167" s="716"/>
      <c r="G167" s="716"/>
      <c r="H167" s="716"/>
      <c r="I167" s="82"/>
      <c r="J167" s="272"/>
      <c r="K167" s="272"/>
      <c r="L167" s="51"/>
      <c r="M167" s="159"/>
      <c r="N167" s="118"/>
      <c r="S167" s="271"/>
      <c r="T167" s="272"/>
      <c r="U167" s="272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</row>
    <row r="168" spans="2:14" ht="12">
      <c r="B168" s="120"/>
      <c r="C168" s="65"/>
      <c r="D168" s="65"/>
      <c r="E168" s="65"/>
      <c r="F168" s="65"/>
      <c r="G168" s="65"/>
      <c r="H168" s="65"/>
      <c r="I168" s="100"/>
      <c r="J168" s="65"/>
      <c r="M168" s="162"/>
      <c r="N168" s="126"/>
    </row>
    <row r="169" spans="1:65" s="2" customFormat="1" ht="24">
      <c r="A169" s="271"/>
      <c r="B169" s="208"/>
      <c r="C169" s="169" t="s">
        <v>207</v>
      </c>
      <c r="D169" s="169" t="s">
        <v>14</v>
      </c>
      <c r="E169" s="170" t="s">
        <v>397</v>
      </c>
      <c r="F169" s="171" t="s">
        <v>389</v>
      </c>
      <c r="G169" s="172" t="s">
        <v>390</v>
      </c>
      <c r="H169" s="173">
        <v>64</v>
      </c>
      <c r="I169" s="174"/>
      <c r="J169" s="175">
        <f aca="true" t="shared" si="43" ref="J169:J173">ROUND(I169*H169,2)</f>
        <v>0</v>
      </c>
      <c r="K169" s="171"/>
      <c r="L169" s="242" t="s">
        <v>275</v>
      </c>
      <c r="M169" s="151" t="s">
        <v>386</v>
      </c>
      <c r="N169" s="168" t="s">
        <v>206</v>
      </c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R169" s="185"/>
      <c r="AT169" s="185"/>
      <c r="AU169" s="185"/>
      <c r="AY169" s="8"/>
      <c r="BE169" s="21"/>
      <c r="BF169" s="21"/>
      <c r="BG169" s="21"/>
      <c r="BH169" s="21"/>
      <c r="BI169" s="21"/>
      <c r="BJ169" s="8"/>
      <c r="BK169" s="21"/>
      <c r="BL169" s="8"/>
      <c r="BM169" s="185"/>
    </row>
    <row r="170" spans="1:65" s="2" customFormat="1" ht="16.5" customHeight="1">
      <c r="A170" s="271"/>
      <c r="B170" s="108"/>
      <c r="C170" s="290" t="s">
        <v>90</v>
      </c>
      <c r="D170" s="290" t="s">
        <v>14</v>
      </c>
      <c r="E170" s="291" t="s">
        <v>367</v>
      </c>
      <c r="F170" s="289" t="s">
        <v>368</v>
      </c>
      <c r="G170" s="292" t="s">
        <v>20</v>
      </c>
      <c r="H170" s="254">
        <v>1</v>
      </c>
      <c r="I170" s="174"/>
      <c r="J170" s="288">
        <f t="shared" si="43"/>
        <v>0</v>
      </c>
      <c r="K170" s="289" t="s">
        <v>0</v>
      </c>
      <c r="L170" s="242" t="s">
        <v>275</v>
      </c>
      <c r="M170" s="151" t="s">
        <v>386</v>
      </c>
      <c r="N170" s="168" t="s">
        <v>194</v>
      </c>
      <c r="S170" s="271"/>
      <c r="T170" s="272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R170" s="20" t="s">
        <v>218</v>
      </c>
      <c r="AT170" s="20" t="s">
        <v>14</v>
      </c>
      <c r="AU170" s="20" t="s">
        <v>219</v>
      </c>
      <c r="AY170" s="8" t="s">
        <v>220</v>
      </c>
      <c r="BE170" s="21">
        <f aca="true" t="shared" si="44" ref="BE170:BE173">IF(N170="základní",J170,0)</f>
        <v>0</v>
      </c>
      <c r="BF170" s="21">
        <f aca="true" t="shared" si="45" ref="BF170:BF173">IF(N170="snížená",J170,0)</f>
        <v>0</v>
      </c>
      <c r="BG170" s="21">
        <f aca="true" t="shared" si="46" ref="BG170:BG173">IF(N170="zákl. přenesená",J170,0)</f>
        <v>0</v>
      </c>
      <c r="BH170" s="21">
        <f aca="true" t="shared" si="47" ref="BH170:BH173">IF(N170="sníž. přenesená",J170,0)</f>
        <v>0</v>
      </c>
      <c r="BI170" s="21">
        <f aca="true" t="shared" si="48" ref="BI170:BI173">IF(N170="nulová",J170,0)</f>
        <v>0</v>
      </c>
      <c r="BJ170" s="8" t="s">
        <v>221</v>
      </c>
      <c r="BK170" s="21">
        <f aca="true" t="shared" si="49" ref="BK170:BK173">ROUND(I170*H170,2)</f>
        <v>0</v>
      </c>
      <c r="BL170" s="8" t="s">
        <v>218</v>
      </c>
      <c r="BM170" s="20" t="s">
        <v>369</v>
      </c>
    </row>
    <row r="171" spans="1:65" s="2" customFormat="1" ht="16.5" customHeight="1">
      <c r="A171" s="271"/>
      <c r="B171" s="108"/>
      <c r="C171" s="290" t="s">
        <v>91</v>
      </c>
      <c r="D171" s="290" t="s">
        <v>14</v>
      </c>
      <c r="E171" s="291" t="s">
        <v>371</v>
      </c>
      <c r="F171" s="289" t="s">
        <v>372</v>
      </c>
      <c r="G171" s="292" t="s">
        <v>20</v>
      </c>
      <c r="H171" s="254">
        <v>10</v>
      </c>
      <c r="I171" s="174"/>
      <c r="J171" s="288">
        <f t="shared" si="43"/>
        <v>0</v>
      </c>
      <c r="K171" s="289" t="s">
        <v>0</v>
      </c>
      <c r="L171" s="242" t="s">
        <v>275</v>
      </c>
      <c r="M171" s="151" t="s">
        <v>386</v>
      </c>
      <c r="N171" s="168" t="s">
        <v>194</v>
      </c>
      <c r="S171" s="271"/>
      <c r="T171" s="272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R171" s="20" t="s">
        <v>218</v>
      </c>
      <c r="AT171" s="20" t="s">
        <v>14</v>
      </c>
      <c r="AU171" s="20" t="s">
        <v>219</v>
      </c>
      <c r="AY171" s="8" t="s">
        <v>220</v>
      </c>
      <c r="BE171" s="21">
        <f t="shared" si="44"/>
        <v>0</v>
      </c>
      <c r="BF171" s="21">
        <f t="shared" si="45"/>
        <v>0</v>
      </c>
      <c r="BG171" s="21">
        <f t="shared" si="46"/>
        <v>0</v>
      </c>
      <c r="BH171" s="21">
        <f t="shared" si="47"/>
        <v>0</v>
      </c>
      <c r="BI171" s="21">
        <f t="shared" si="48"/>
        <v>0</v>
      </c>
      <c r="BJ171" s="8" t="s">
        <v>221</v>
      </c>
      <c r="BK171" s="21">
        <f t="shared" si="49"/>
        <v>0</v>
      </c>
      <c r="BL171" s="8" t="s">
        <v>218</v>
      </c>
      <c r="BM171" s="20" t="s">
        <v>373</v>
      </c>
    </row>
    <row r="172" spans="1:65" s="2" customFormat="1" ht="16.5" customHeight="1">
      <c r="A172" s="271"/>
      <c r="B172" s="108"/>
      <c r="C172" s="290" t="s">
        <v>419</v>
      </c>
      <c r="D172" s="290" t="s">
        <v>14</v>
      </c>
      <c r="E172" s="291" t="s">
        <v>375</v>
      </c>
      <c r="F172" s="289" t="s">
        <v>376</v>
      </c>
      <c r="G172" s="292" t="s">
        <v>15</v>
      </c>
      <c r="H172" s="254">
        <v>300</v>
      </c>
      <c r="I172" s="174"/>
      <c r="J172" s="288">
        <f t="shared" si="43"/>
        <v>0</v>
      </c>
      <c r="K172" s="289" t="s">
        <v>0</v>
      </c>
      <c r="L172" s="242" t="s">
        <v>275</v>
      </c>
      <c r="M172" s="151" t="s">
        <v>386</v>
      </c>
      <c r="N172" s="168" t="s">
        <v>194</v>
      </c>
      <c r="S172" s="271"/>
      <c r="T172" s="272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R172" s="20" t="s">
        <v>218</v>
      </c>
      <c r="AT172" s="20" t="s">
        <v>14</v>
      </c>
      <c r="AU172" s="20" t="s">
        <v>219</v>
      </c>
      <c r="AY172" s="8" t="s">
        <v>220</v>
      </c>
      <c r="BE172" s="21">
        <f t="shared" si="44"/>
        <v>0</v>
      </c>
      <c r="BF172" s="21">
        <f t="shared" si="45"/>
        <v>0</v>
      </c>
      <c r="BG172" s="21">
        <f t="shared" si="46"/>
        <v>0</v>
      </c>
      <c r="BH172" s="21">
        <f t="shared" si="47"/>
        <v>0</v>
      </c>
      <c r="BI172" s="21">
        <f t="shared" si="48"/>
        <v>0</v>
      </c>
      <c r="BJ172" s="8" t="s">
        <v>221</v>
      </c>
      <c r="BK172" s="21">
        <f t="shared" si="49"/>
        <v>0</v>
      </c>
      <c r="BL172" s="8" t="s">
        <v>218</v>
      </c>
      <c r="BM172" s="20" t="s">
        <v>377</v>
      </c>
    </row>
    <row r="173" spans="1:65" s="2" customFormat="1" ht="16.5" customHeight="1">
      <c r="A173" s="271"/>
      <c r="B173" s="108"/>
      <c r="C173" s="290" t="s">
        <v>420</v>
      </c>
      <c r="D173" s="290" t="s">
        <v>14</v>
      </c>
      <c r="E173" s="291" t="s">
        <v>379</v>
      </c>
      <c r="F173" s="289" t="s">
        <v>380</v>
      </c>
      <c r="G173" s="292" t="s">
        <v>29</v>
      </c>
      <c r="H173" s="254">
        <v>0.152</v>
      </c>
      <c r="I173" s="174"/>
      <c r="J173" s="288">
        <f t="shared" si="43"/>
        <v>0</v>
      </c>
      <c r="K173" s="289" t="s">
        <v>0</v>
      </c>
      <c r="L173" s="242" t="s">
        <v>275</v>
      </c>
      <c r="M173" s="151" t="s">
        <v>386</v>
      </c>
      <c r="N173" s="168" t="s">
        <v>194</v>
      </c>
      <c r="S173" s="271"/>
      <c r="T173" s="272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R173" s="20" t="s">
        <v>218</v>
      </c>
      <c r="AT173" s="20" t="s">
        <v>14</v>
      </c>
      <c r="AU173" s="20" t="s">
        <v>219</v>
      </c>
      <c r="AY173" s="8" t="s">
        <v>220</v>
      </c>
      <c r="BE173" s="21">
        <f t="shared" si="44"/>
        <v>0</v>
      </c>
      <c r="BF173" s="21">
        <f t="shared" si="45"/>
        <v>0</v>
      </c>
      <c r="BG173" s="21">
        <f t="shared" si="46"/>
        <v>0</v>
      </c>
      <c r="BH173" s="21">
        <f t="shared" si="47"/>
        <v>0</v>
      </c>
      <c r="BI173" s="21">
        <f t="shared" si="48"/>
        <v>0</v>
      </c>
      <c r="BJ173" s="8" t="s">
        <v>221</v>
      </c>
      <c r="BK173" s="21">
        <f t="shared" si="49"/>
        <v>0</v>
      </c>
      <c r="BL173" s="8" t="s">
        <v>218</v>
      </c>
      <c r="BM173" s="20" t="s">
        <v>381</v>
      </c>
    </row>
    <row r="174" spans="2:51" s="4" customFormat="1" ht="12">
      <c r="B174" s="109"/>
      <c r="C174" s="50"/>
      <c r="D174" s="296" t="s">
        <v>18</v>
      </c>
      <c r="E174" s="297" t="s">
        <v>0</v>
      </c>
      <c r="F174" s="302" t="s">
        <v>405</v>
      </c>
      <c r="G174" s="303"/>
      <c r="H174" s="304">
        <v>30</v>
      </c>
      <c r="I174" s="50"/>
      <c r="J174" s="50"/>
      <c r="K174" s="272"/>
      <c r="L174" s="253" t="s">
        <v>275</v>
      </c>
      <c r="M174" s="80" t="s">
        <v>386</v>
      </c>
      <c r="N174" s="118"/>
      <c r="O174" s="2"/>
      <c r="P174" s="2"/>
      <c r="Q174" s="2"/>
      <c r="R174" s="2"/>
      <c r="S174" s="271"/>
      <c r="T174" s="272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296" t="s">
        <v>18</v>
      </c>
      <c r="E175" s="297" t="s">
        <v>0</v>
      </c>
      <c r="F175" s="302" t="s">
        <v>383</v>
      </c>
      <c r="G175" s="303"/>
      <c r="H175" s="304">
        <v>2</v>
      </c>
      <c r="I175" s="50"/>
      <c r="J175" s="50"/>
      <c r="K175" s="272"/>
      <c r="L175" s="253" t="s">
        <v>275</v>
      </c>
      <c r="M175" s="80" t="s">
        <v>386</v>
      </c>
      <c r="N175" s="118"/>
      <c r="O175" s="2"/>
      <c r="P175" s="2"/>
      <c r="Q175" s="2"/>
      <c r="R175" s="2"/>
      <c r="S175" s="271"/>
      <c r="T175" s="272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296" t="s">
        <v>18</v>
      </c>
      <c r="E176" s="297" t="s">
        <v>0</v>
      </c>
      <c r="F176" s="302" t="s">
        <v>417</v>
      </c>
      <c r="G176" s="303"/>
      <c r="H176" s="304">
        <v>120</v>
      </c>
      <c r="I176" s="50"/>
      <c r="J176" s="50"/>
      <c r="K176" s="272"/>
      <c r="L176" s="253" t="s">
        <v>275</v>
      </c>
      <c r="M176" s="80" t="s">
        <v>386</v>
      </c>
      <c r="N176" s="118"/>
      <c r="O176" s="2"/>
      <c r="P176" s="2"/>
      <c r="Q176" s="2"/>
      <c r="R176" s="2"/>
      <c r="S176" s="271"/>
      <c r="T176" s="272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6" customFormat="1" ht="12">
      <c r="B177" s="131"/>
      <c r="C177" s="68"/>
      <c r="D177" s="296" t="s">
        <v>18</v>
      </c>
      <c r="E177" s="298" t="s">
        <v>0</v>
      </c>
      <c r="F177" s="305" t="s">
        <v>22</v>
      </c>
      <c r="G177" s="306"/>
      <c r="H177" s="307">
        <v>152</v>
      </c>
      <c r="I177" s="68"/>
      <c r="J177" s="68"/>
      <c r="K177" s="272"/>
      <c r="L177" s="253" t="s">
        <v>275</v>
      </c>
      <c r="M177" s="80" t="s">
        <v>386</v>
      </c>
      <c r="N177" s="118"/>
      <c r="O177" s="2"/>
      <c r="P177" s="2"/>
      <c r="Q177" s="2"/>
      <c r="R177" s="2"/>
      <c r="S177" s="271"/>
      <c r="T177" s="272"/>
      <c r="AT177" s="26" t="s">
        <v>18</v>
      </c>
      <c r="AU177" s="26" t="s">
        <v>219</v>
      </c>
      <c r="AV177" s="6" t="s">
        <v>228</v>
      </c>
      <c r="AW177" s="6" t="s">
        <v>224</v>
      </c>
      <c r="AX177" s="6" t="s">
        <v>221</v>
      </c>
      <c r="AY177" s="26" t="s">
        <v>220</v>
      </c>
    </row>
    <row r="178" spans="2:51" s="4" customFormat="1" ht="12">
      <c r="B178" s="109"/>
      <c r="C178" s="50"/>
      <c r="D178" s="296" t="s">
        <v>18</v>
      </c>
      <c r="E178" s="269"/>
      <c r="F178" s="302" t="s">
        <v>418</v>
      </c>
      <c r="G178" s="303"/>
      <c r="H178" s="304">
        <v>0.152</v>
      </c>
      <c r="I178" s="50"/>
      <c r="J178" s="50"/>
      <c r="K178" s="272"/>
      <c r="L178" s="253" t="s">
        <v>275</v>
      </c>
      <c r="M178" s="80" t="s">
        <v>386</v>
      </c>
      <c r="N178" s="118"/>
      <c r="O178" s="2"/>
      <c r="P178" s="2"/>
      <c r="Q178" s="2"/>
      <c r="R178" s="2"/>
      <c r="S178" s="271"/>
      <c r="T178" s="272"/>
      <c r="U178" s="6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2:21" ht="12" thickBot="1">
      <c r="B179" s="122"/>
      <c r="C179" s="123"/>
      <c r="D179" s="123"/>
      <c r="E179" s="123"/>
      <c r="F179" s="123"/>
      <c r="G179" s="123"/>
      <c r="H179" s="123"/>
      <c r="I179" s="124"/>
      <c r="J179" s="123"/>
      <c r="K179" s="123"/>
      <c r="L179" s="123"/>
      <c r="M179" s="161"/>
      <c r="N179" s="125"/>
      <c r="O179" s="2"/>
      <c r="P179" s="2"/>
      <c r="Q179" s="2"/>
      <c r="R179" s="2"/>
      <c r="S179" s="271"/>
      <c r="T179" s="272"/>
      <c r="U179" s="272"/>
    </row>
    <row r="180" spans="1:31" s="2" customFormat="1" ht="12" customHeight="1">
      <c r="A180" s="271"/>
      <c r="B180" s="295"/>
      <c r="C180" s="102" t="s">
        <v>5</v>
      </c>
      <c r="D180" s="293"/>
      <c r="E180" s="293"/>
      <c r="F180" s="293"/>
      <c r="G180" s="293"/>
      <c r="H180" s="293"/>
      <c r="I180" s="293"/>
      <c r="J180" s="293"/>
      <c r="K180" s="103"/>
      <c r="L180" s="103"/>
      <c r="M180" s="103"/>
      <c r="N180" s="294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</row>
    <row r="181" spans="1:31" s="2" customFormat="1" ht="16.5" customHeight="1">
      <c r="A181" s="271"/>
      <c r="B181" s="106"/>
      <c r="C181" s="272"/>
      <c r="D181" s="272"/>
      <c r="E181" s="712" t="s">
        <v>421</v>
      </c>
      <c r="F181" s="711"/>
      <c r="G181" s="711"/>
      <c r="H181" s="711"/>
      <c r="I181" s="272"/>
      <c r="J181" s="272"/>
      <c r="K181" s="65"/>
      <c r="L181" s="65"/>
      <c r="M181" s="65"/>
      <c r="N181" s="118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</row>
    <row r="182" spans="2:14" ht="12">
      <c r="B182" s="120"/>
      <c r="C182" s="65"/>
      <c r="D182" s="65"/>
      <c r="E182" s="65"/>
      <c r="F182" s="65"/>
      <c r="G182" s="65"/>
      <c r="H182" s="65"/>
      <c r="I182" s="100"/>
      <c r="J182" s="65"/>
      <c r="M182" s="162"/>
      <c r="N182" s="126"/>
    </row>
    <row r="183" spans="1:65" s="2" customFormat="1" ht="12">
      <c r="A183" s="271"/>
      <c r="B183" s="208"/>
      <c r="C183" s="169" t="s">
        <v>207</v>
      </c>
      <c r="D183" s="169" t="s">
        <v>14</v>
      </c>
      <c r="E183" s="170" t="s">
        <v>422</v>
      </c>
      <c r="F183" s="171" t="s">
        <v>423</v>
      </c>
      <c r="G183" s="172" t="s">
        <v>272</v>
      </c>
      <c r="H183" s="173">
        <v>1</v>
      </c>
      <c r="I183" s="174"/>
      <c r="J183" s="175">
        <f>ROUND(I183*H183,2)</f>
        <v>0</v>
      </c>
      <c r="K183" s="171" t="s">
        <v>0</v>
      </c>
      <c r="L183" s="242" t="s">
        <v>275</v>
      </c>
      <c r="M183" s="151" t="s">
        <v>426</v>
      </c>
      <c r="N183" s="168" t="s">
        <v>206</v>
      </c>
      <c r="S183" s="271"/>
      <c r="T183" s="272"/>
      <c r="U183" s="272"/>
      <c r="V183" s="1"/>
      <c r="W183" s="1"/>
      <c r="X183" s="1"/>
      <c r="Y183" s="271"/>
      <c r="Z183" s="271"/>
      <c r="AA183" s="271"/>
      <c r="AB183" s="271"/>
      <c r="AC183" s="271"/>
      <c r="AD183" s="271"/>
      <c r="AE183" s="271"/>
      <c r="AR183" s="185" t="s">
        <v>424</v>
      </c>
      <c r="AT183" s="185" t="s">
        <v>14</v>
      </c>
      <c r="AU183" s="185" t="s">
        <v>219</v>
      </c>
      <c r="AY183" s="8" t="s">
        <v>220</v>
      </c>
      <c r="BE183" s="21">
        <f>IF(N183="základní",J183,0)</f>
        <v>0</v>
      </c>
      <c r="BF183" s="21">
        <f>IF(N183="snížená",J183,0)</f>
        <v>0</v>
      </c>
      <c r="BG183" s="21">
        <f>IF(N183="zákl. přenesená",J183,0)</f>
        <v>0</v>
      </c>
      <c r="BH183" s="21">
        <f>IF(N183="sníž. přenesená",J183,0)</f>
        <v>0</v>
      </c>
      <c r="BI183" s="21">
        <f>IF(N183="nulová",J183,0)</f>
        <v>0</v>
      </c>
      <c r="BJ183" s="8" t="s">
        <v>221</v>
      </c>
      <c r="BK183" s="21">
        <f>ROUND(I183*H183,2)</f>
        <v>0</v>
      </c>
      <c r="BL183" s="8" t="s">
        <v>424</v>
      </c>
      <c r="BM183" s="185" t="s">
        <v>425</v>
      </c>
    </row>
    <row r="184" spans="2:21" ht="12" thickBot="1">
      <c r="B184" s="122"/>
      <c r="C184" s="123"/>
      <c r="D184" s="123"/>
      <c r="E184" s="123"/>
      <c r="F184" s="123"/>
      <c r="G184" s="123"/>
      <c r="H184" s="123"/>
      <c r="I184" s="124"/>
      <c r="J184" s="123"/>
      <c r="K184" s="123"/>
      <c r="L184" s="123"/>
      <c r="M184" s="123"/>
      <c r="N184" s="125"/>
      <c r="O184" s="2"/>
      <c r="P184" s="2"/>
      <c r="Q184" s="2"/>
      <c r="R184" s="2"/>
      <c r="S184" s="241"/>
      <c r="T184" s="240"/>
      <c r="U184" s="240"/>
    </row>
    <row r="185" spans="15:21" ht="12">
      <c r="O185" s="2"/>
      <c r="P185" s="2"/>
      <c r="Q185" s="2"/>
      <c r="R185" s="2"/>
      <c r="S185" s="241"/>
      <c r="T185" s="240"/>
      <c r="U185" s="240"/>
    </row>
    <row r="186" spans="15:21" ht="12">
      <c r="O186" s="2"/>
      <c r="P186" s="2"/>
      <c r="Q186" s="2"/>
      <c r="R186" s="2"/>
      <c r="S186" s="241"/>
      <c r="T186" s="240"/>
      <c r="U186" s="240"/>
    </row>
    <row r="187" spans="15:21" ht="12">
      <c r="O187" s="2"/>
      <c r="P187" s="2"/>
      <c r="Q187" s="2"/>
      <c r="R187" s="2"/>
      <c r="S187" s="241"/>
      <c r="T187" s="240"/>
      <c r="U187" s="240"/>
    </row>
    <row r="188" spans="15:21" ht="12">
      <c r="O188" s="2"/>
      <c r="P188" s="2"/>
      <c r="Q188" s="2"/>
      <c r="R188" s="2"/>
      <c r="S188" s="241"/>
      <c r="T188" s="240"/>
      <c r="U188" s="240"/>
    </row>
    <row r="189" spans="15:21" ht="12">
      <c r="O189" s="2"/>
      <c r="P189" s="2"/>
      <c r="Q189" s="2"/>
      <c r="R189" s="2"/>
      <c r="S189" s="241"/>
      <c r="T189" s="240"/>
      <c r="U189" s="240"/>
    </row>
    <row r="190" spans="15:21" ht="12">
      <c r="O190" s="2"/>
      <c r="P190" s="2"/>
      <c r="Q190" s="2"/>
      <c r="R190" s="2"/>
      <c r="S190" s="241"/>
      <c r="T190" s="240"/>
      <c r="U190" s="240"/>
    </row>
    <row r="191" spans="15:21" ht="12">
      <c r="O191" s="2"/>
      <c r="P191" s="2"/>
      <c r="Q191" s="2"/>
      <c r="R191" s="2"/>
      <c r="S191" s="241"/>
      <c r="T191" s="240"/>
      <c r="U191" s="240"/>
    </row>
    <row r="192" spans="15:21" ht="12">
      <c r="O192" s="2"/>
      <c r="P192" s="2"/>
      <c r="Q192" s="2"/>
      <c r="R192" s="2"/>
      <c r="S192" s="241"/>
      <c r="T192" s="240"/>
      <c r="U192" s="240"/>
    </row>
    <row r="193" spans="15:21" ht="12">
      <c r="O193" s="2"/>
      <c r="P193" s="2"/>
      <c r="Q193" s="2"/>
      <c r="R193" s="2"/>
      <c r="S193" s="241"/>
      <c r="T193" s="240"/>
      <c r="U193" s="240"/>
    </row>
    <row r="194" spans="15:21" ht="12">
      <c r="O194" s="2"/>
      <c r="P194" s="2"/>
      <c r="Q194" s="2"/>
      <c r="R194" s="2"/>
      <c r="S194" s="241"/>
      <c r="T194" s="240"/>
      <c r="U194" s="240"/>
    </row>
    <row r="195" spans="15:21" ht="12">
      <c r="O195" s="2"/>
      <c r="P195" s="2"/>
      <c r="Q195" s="2"/>
      <c r="R195" s="2"/>
      <c r="S195" s="241"/>
      <c r="T195" s="240"/>
      <c r="U195" s="240"/>
    </row>
    <row r="196" spans="15:21" ht="12">
      <c r="O196" s="2"/>
      <c r="P196" s="2"/>
      <c r="Q196" s="2"/>
      <c r="R196" s="2"/>
      <c r="S196" s="241"/>
      <c r="T196" s="240"/>
      <c r="U196" s="240"/>
    </row>
    <row r="197" spans="15:21" ht="12">
      <c r="O197" s="2"/>
      <c r="P197" s="2"/>
      <c r="Q197" s="2"/>
      <c r="R197" s="2"/>
      <c r="S197" s="241"/>
      <c r="T197" s="240"/>
      <c r="U197" s="240"/>
    </row>
    <row r="198" spans="15:21" ht="12">
      <c r="O198" s="2"/>
      <c r="P198" s="2"/>
      <c r="Q198" s="2"/>
      <c r="R198" s="2"/>
      <c r="S198" s="241"/>
      <c r="T198" s="240"/>
      <c r="U198" s="240"/>
    </row>
    <row r="199" spans="15:21" ht="12">
      <c r="O199" s="2"/>
      <c r="P199" s="2"/>
      <c r="Q199" s="2"/>
      <c r="R199" s="2"/>
      <c r="S199" s="241"/>
      <c r="T199" s="240"/>
      <c r="U199" s="240"/>
    </row>
    <row r="200" spans="15:21" ht="12">
      <c r="O200" s="2"/>
      <c r="P200" s="2"/>
      <c r="Q200" s="2"/>
      <c r="R200" s="2"/>
      <c r="S200" s="241"/>
      <c r="T200" s="240"/>
      <c r="U200" s="240"/>
    </row>
    <row r="201" spans="15:21" ht="12">
      <c r="O201" s="2"/>
      <c r="P201" s="2"/>
      <c r="Q201" s="2"/>
      <c r="R201" s="2"/>
      <c r="S201" s="241"/>
      <c r="T201" s="240"/>
      <c r="U201" s="240"/>
    </row>
    <row r="202" spans="15:21" ht="12">
      <c r="O202" s="2"/>
      <c r="P202" s="2"/>
      <c r="Q202" s="2"/>
      <c r="R202" s="2"/>
      <c r="S202" s="241"/>
      <c r="T202" s="240"/>
      <c r="U202" s="240"/>
    </row>
    <row r="203" spans="15:21" ht="12">
      <c r="O203" s="2"/>
      <c r="P203" s="2"/>
      <c r="Q203" s="2"/>
      <c r="R203" s="2"/>
      <c r="S203" s="241"/>
      <c r="T203" s="240"/>
      <c r="U203" s="240"/>
    </row>
    <row r="204" spans="15:21" ht="12">
      <c r="O204" s="2"/>
      <c r="P204" s="2"/>
      <c r="Q204" s="2"/>
      <c r="R204" s="2"/>
      <c r="S204" s="241"/>
      <c r="T204" s="240"/>
      <c r="U204" s="240"/>
    </row>
    <row r="205" spans="15:21" ht="12">
      <c r="O205" s="2"/>
      <c r="P205" s="2"/>
      <c r="Q205" s="2"/>
      <c r="R205" s="2"/>
      <c r="S205" s="241"/>
      <c r="T205" s="240"/>
      <c r="U205" s="240"/>
    </row>
    <row r="206" spans="15:21" ht="12">
      <c r="O206" s="2"/>
      <c r="P206" s="2"/>
      <c r="Q206" s="2"/>
      <c r="R206" s="2"/>
      <c r="S206" s="241"/>
      <c r="T206" s="240"/>
      <c r="U206" s="240"/>
    </row>
    <row r="207" spans="15:21" ht="12">
      <c r="O207" s="2"/>
      <c r="P207" s="2"/>
      <c r="Q207" s="2"/>
      <c r="R207" s="2"/>
      <c r="S207" s="241"/>
      <c r="T207" s="240"/>
      <c r="U207" s="240"/>
    </row>
    <row r="208" spans="15:21" ht="12">
      <c r="O208" s="2"/>
      <c r="P208" s="2"/>
      <c r="Q208" s="2"/>
      <c r="R208" s="2"/>
      <c r="S208" s="241"/>
      <c r="T208" s="240"/>
      <c r="U208" s="240"/>
    </row>
    <row r="209" spans="15:21" ht="12">
      <c r="O209" s="2"/>
      <c r="P209" s="2"/>
      <c r="Q209" s="2"/>
      <c r="R209" s="2"/>
      <c r="S209" s="241"/>
      <c r="T209" s="240"/>
      <c r="U209" s="240"/>
    </row>
    <row r="210" spans="15:21" ht="12">
      <c r="O210" s="2"/>
      <c r="P210" s="2"/>
      <c r="Q210" s="2"/>
      <c r="R210" s="2"/>
      <c r="S210" s="241"/>
      <c r="T210" s="240"/>
      <c r="U210" s="240"/>
    </row>
    <row r="211" spans="15:21" ht="12">
      <c r="O211" s="2"/>
      <c r="P211" s="2"/>
      <c r="Q211" s="2"/>
      <c r="R211" s="2"/>
      <c r="S211" s="241"/>
      <c r="T211" s="240"/>
      <c r="U211" s="240"/>
    </row>
    <row r="212" spans="15:21" ht="12">
      <c r="O212" s="2"/>
      <c r="P212" s="2"/>
      <c r="Q212" s="2"/>
      <c r="R212" s="2"/>
      <c r="S212" s="241"/>
      <c r="T212" s="240"/>
      <c r="U212" s="240"/>
    </row>
    <row r="213" spans="15:21" ht="12">
      <c r="O213" s="2"/>
      <c r="P213" s="2"/>
      <c r="Q213" s="2"/>
      <c r="R213" s="2"/>
      <c r="S213" s="241"/>
      <c r="T213" s="240"/>
      <c r="U213" s="240"/>
    </row>
    <row r="214" spans="15:21" ht="12">
      <c r="O214" s="2"/>
      <c r="P214" s="2"/>
      <c r="Q214" s="2"/>
      <c r="R214" s="2"/>
      <c r="S214" s="241"/>
      <c r="T214" s="240"/>
      <c r="U214" s="240"/>
    </row>
    <row r="215" spans="15:21" ht="12">
      <c r="O215" s="2"/>
      <c r="P215" s="2"/>
      <c r="Q215" s="2"/>
      <c r="R215" s="2"/>
      <c r="S215" s="241"/>
      <c r="T215" s="240"/>
      <c r="U215" s="240"/>
    </row>
    <row r="216" spans="15:21" ht="12">
      <c r="O216" s="2"/>
      <c r="P216" s="2"/>
      <c r="Q216" s="2"/>
      <c r="R216" s="2"/>
      <c r="S216" s="241"/>
      <c r="T216" s="240"/>
      <c r="U216" s="240"/>
    </row>
    <row r="217" spans="15:21" ht="12">
      <c r="O217" s="2"/>
      <c r="P217" s="2"/>
      <c r="Q217" s="2"/>
      <c r="R217" s="2"/>
      <c r="S217" s="241"/>
      <c r="T217" s="240"/>
      <c r="U217" s="240"/>
    </row>
    <row r="218" spans="15:21" ht="12">
      <c r="O218" s="2"/>
      <c r="P218" s="2"/>
      <c r="Q218" s="2"/>
      <c r="R218" s="2"/>
      <c r="S218" s="241"/>
      <c r="T218" s="240"/>
      <c r="U218" s="240"/>
    </row>
    <row r="219" spans="15:21" ht="12">
      <c r="O219" s="2"/>
      <c r="P219" s="2"/>
      <c r="Q219" s="2"/>
      <c r="R219" s="2"/>
      <c r="S219" s="241"/>
      <c r="T219" s="240"/>
      <c r="U219" s="240"/>
    </row>
    <row r="220" spans="15:21" ht="12">
      <c r="O220" s="2"/>
      <c r="P220" s="2"/>
      <c r="Q220" s="2"/>
      <c r="R220" s="2"/>
      <c r="S220" s="241"/>
      <c r="T220" s="240"/>
      <c r="U220" s="240"/>
    </row>
    <row r="221" spans="15:21" ht="12">
      <c r="O221" s="2"/>
      <c r="P221" s="2"/>
      <c r="Q221" s="2"/>
      <c r="R221" s="2"/>
      <c r="S221" s="241"/>
      <c r="T221" s="240"/>
      <c r="U221" s="240"/>
    </row>
    <row r="222" spans="15:21" ht="12">
      <c r="O222" s="2"/>
      <c r="P222" s="2"/>
      <c r="Q222" s="2"/>
      <c r="R222" s="2"/>
      <c r="S222" s="241"/>
      <c r="T222" s="240"/>
      <c r="U222" s="240"/>
    </row>
    <row r="223" spans="15:21" ht="12">
      <c r="O223" s="2"/>
      <c r="P223" s="2"/>
      <c r="Q223" s="2"/>
      <c r="R223" s="2"/>
      <c r="S223" s="241"/>
      <c r="T223" s="240"/>
      <c r="U223" s="240"/>
    </row>
    <row r="224" spans="15:21" ht="12">
      <c r="O224" s="2"/>
      <c r="P224" s="2"/>
      <c r="Q224" s="2"/>
      <c r="R224" s="2"/>
      <c r="S224" s="241"/>
      <c r="T224" s="240"/>
      <c r="U224" s="240"/>
    </row>
    <row r="225" spans="15:21" ht="12">
      <c r="O225" s="2"/>
      <c r="P225" s="2"/>
      <c r="Q225" s="2"/>
      <c r="R225" s="2"/>
      <c r="S225" s="241"/>
      <c r="T225" s="240"/>
      <c r="U225" s="240"/>
    </row>
    <row r="226" spans="15:21" ht="12">
      <c r="O226" s="2"/>
      <c r="P226" s="2"/>
      <c r="Q226" s="2"/>
      <c r="R226" s="2"/>
      <c r="S226" s="241"/>
      <c r="T226" s="240"/>
      <c r="U226" s="240"/>
    </row>
    <row r="227" spans="15:21" ht="12">
      <c r="O227" s="2"/>
      <c r="P227" s="2"/>
      <c r="Q227" s="2"/>
      <c r="R227" s="2"/>
      <c r="S227" s="241"/>
      <c r="T227" s="240"/>
      <c r="U227" s="240"/>
    </row>
    <row r="228" spans="15:21" ht="12">
      <c r="O228" s="2"/>
      <c r="P228" s="2"/>
      <c r="Q228" s="2"/>
      <c r="R228" s="2"/>
      <c r="S228" s="241"/>
      <c r="T228" s="240"/>
      <c r="U228" s="240"/>
    </row>
    <row r="229" spans="15:21" ht="12">
      <c r="O229" s="2"/>
      <c r="P229" s="2"/>
      <c r="Q229" s="2"/>
      <c r="R229" s="2"/>
      <c r="S229" s="241"/>
      <c r="T229" s="240"/>
      <c r="U229" s="240"/>
    </row>
    <row r="230" spans="15:21" ht="12">
      <c r="O230" s="2"/>
      <c r="P230" s="2"/>
      <c r="Q230" s="2"/>
      <c r="R230" s="2"/>
      <c r="S230" s="241"/>
      <c r="T230" s="240"/>
      <c r="U230" s="240"/>
    </row>
    <row r="231" spans="15:21" ht="12">
      <c r="O231" s="2"/>
      <c r="P231" s="2"/>
      <c r="Q231" s="2"/>
      <c r="R231" s="2"/>
      <c r="S231" s="241"/>
      <c r="T231" s="240"/>
      <c r="U231" s="240"/>
    </row>
    <row r="232" spans="15:21" ht="12">
      <c r="O232" s="2"/>
      <c r="P232" s="2"/>
      <c r="Q232" s="2"/>
      <c r="R232" s="2"/>
      <c r="S232" s="241"/>
      <c r="T232" s="240"/>
      <c r="U232" s="240"/>
    </row>
    <row r="233" spans="15:21" ht="12">
      <c r="O233" s="2"/>
      <c r="P233" s="2"/>
      <c r="Q233" s="2"/>
      <c r="R233" s="2"/>
      <c r="S233" s="241"/>
      <c r="T233" s="240"/>
      <c r="U233" s="240"/>
    </row>
    <row r="234" spans="15:21" ht="12">
      <c r="O234" s="2"/>
      <c r="P234" s="2"/>
      <c r="Q234" s="2"/>
      <c r="R234" s="2"/>
      <c r="S234" s="241"/>
      <c r="T234" s="240"/>
      <c r="U234" s="240"/>
    </row>
    <row r="235" spans="15:21" ht="12">
      <c r="O235" s="2"/>
      <c r="P235" s="2"/>
      <c r="Q235" s="2"/>
      <c r="R235" s="2"/>
      <c r="S235" s="241"/>
      <c r="T235" s="240"/>
      <c r="U235" s="240"/>
    </row>
    <row r="236" spans="15:21" ht="12">
      <c r="O236" s="2"/>
      <c r="P236" s="2"/>
      <c r="Q236" s="2"/>
      <c r="R236" s="2"/>
      <c r="S236" s="241"/>
      <c r="T236" s="240"/>
      <c r="U236" s="240"/>
    </row>
    <row r="237" spans="15:21" ht="12">
      <c r="O237" s="2"/>
      <c r="P237" s="2"/>
      <c r="Q237" s="2"/>
      <c r="R237" s="2"/>
      <c r="S237" s="241"/>
      <c r="T237" s="240"/>
      <c r="U237" s="240"/>
    </row>
    <row r="238" spans="15:21" ht="12">
      <c r="O238" s="2"/>
      <c r="P238" s="2"/>
      <c r="Q238" s="2"/>
      <c r="R238" s="2"/>
      <c r="S238" s="241"/>
      <c r="T238" s="240"/>
      <c r="U238" s="240"/>
    </row>
    <row r="239" spans="15:21" ht="12">
      <c r="O239" s="2"/>
      <c r="P239" s="2"/>
      <c r="Q239" s="2"/>
      <c r="R239" s="2"/>
      <c r="S239" s="241"/>
      <c r="T239" s="240"/>
      <c r="U239" s="240"/>
    </row>
    <row r="240" spans="15:21" ht="12">
      <c r="O240" s="2"/>
      <c r="P240" s="2"/>
      <c r="Q240" s="2"/>
      <c r="R240" s="2"/>
      <c r="S240" s="241"/>
      <c r="T240" s="240"/>
      <c r="U240" s="240"/>
    </row>
    <row r="241" spans="15:21" ht="12">
      <c r="O241" s="2"/>
      <c r="P241" s="2"/>
      <c r="Q241" s="2"/>
      <c r="R241" s="2"/>
      <c r="S241" s="241"/>
      <c r="T241" s="240"/>
      <c r="U241" s="240"/>
    </row>
    <row r="242" spans="15:21" ht="12">
      <c r="O242" s="2"/>
      <c r="P242" s="2"/>
      <c r="Q242" s="2"/>
      <c r="R242" s="2"/>
      <c r="S242" s="241"/>
      <c r="T242" s="240"/>
      <c r="U242" s="240"/>
    </row>
    <row r="243" spans="15:21" ht="12">
      <c r="O243" s="2"/>
      <c r="P243" s="2"/>
      <c r="Q243" s="2"/>
      <c r="R243" s="2"/>
      <c r="S243" s="241"/>
      <c r="T243" s="240"/>
      <c r="U243" s="240"/>
    </row>
    <row r="244" spans="15:21" ht="12">
      <c r="O244" s="2"/>
      <c r="P244" s="2"/>
      <c r="Q244" s="2"/>
      <c r="R244" s="2"/>
      <c r="S244" s="241"/>
      <c r="T244" s="240"/>
      <c r="U244" s="240"/>
    </row>
    <row r="245" spans="15:21" ht="12">
      <c r="O245" s="2"/>
      <c r="P245" s="2"/>
      <c r="Q245" s="2"/>
      <c r="R245" s="2"/>
      <c r="S245" s="241"/>
      <c r="T245" s="240"/>
      <c r="U245" s="240"/>
    </row>
    <row r="246" spans="15:21" ht="12">
      <c r="O246" s="2"/>
      <c r="P246" s="2"/>
      <c r="Q246" s="2"/>
      <c r="R246" s="2"/>
      <c r="S246" s="241"/>
      <c r="T246" s="240"/>
      <c r="U246" s="240"/>
    </row>
    <row r="247" spans="15:21" ht="12">
      <c r="O247" s="2"/>
      <c r="P247" s="2"/>
      <c r="Q247" s="2"/>
      <c r="R247" s="2"/>
      <c r="S247" s="241"/>
      <c r="T247" s="240"/>
      <c r="U247" s="240"/>
    </row>
    <row r="248" spans="15:21" ht="12">
      <c r="O248" s="2"/>
      <c r="P248" s="2"/>
      <c r="Q248" s="2"/>
      <c r="R248" s="2"/>
      <c r="S248" s="241"/>
      <c r="T248" s="240"/>
      <c r="U248" s="240"/>
    </row>
    <row r="249" spans="15:21" ht="12">
      <c r="O249" s="2"/>
      <c r="P249" s="2"/>
      <c r="Q249" s="2"/>
      <c r="R249" s="2"/>
      <c r="S249" s="241"/>
      <c r="T249" s="240"/>
      <c r="U249" s="240"/>
    </row>
    <row r="250" spans="15:21" ht="12">
      <c r="O250" s="2"/>
      <c r="P250" s="2"/>
      <c r="Q250" s="2"/>
      <c r="R250" s="2"/>
      <c r="S250" s="241"/>
      <c r="T250" s="240"/>
      <c r="U250" s="240"/>
    </row>
    <row r="251" spans="15:21" ht="12">
      <c r="O251" s="2"/>
      <c r="P251" s="2"/>
      <c r="Q251" s="2"/>
      <c r="R251" s="2"/>
      <c r="S251" s="241"/>
      <c r="T251" s="240"/>
      <c r="U251" s="240"/>
    </row>
    <row r="252" spans="15:21" ht="12">
      <c r="O252" s="2"/>
      <c r="P252" s="2"/>
      <c r="Q252" s="2"/>
      <c r="R252" s="2"/>
      <c r="S252" s="241"/>
      <c r="T252" s="240"/>
      <c r="U252" s="240"/>
    </row>
    <row r="253" spans="15:21" ht="12">
      <c r="O253" s="2"/>
      <c r="P253" s="2"/>
      <c r="Q253" s="2"/>
      <c r="R253" s="2"/>
      <c r="S253" s="241"/>
      <c r="T253" s="240"/>
      <c r="U253" s="240"/>
    </row>
    <row r="254" spans="15:21" ht="12">
      <c r="O254" s="2"/>
      <c r="P254" s="2"/>
      <c r="Q254" s="2"/>
      <c r="R254" s="2"/>
      <c r="S254" s="241"/>
      <c r="T254" s="240"/>
      <c r="U254" s="240"/>
    </row>
    <row r="255" spans="15:21" ht="12">
      <c r="O255" s="2"/>
      <c r="P255" s="2"/>
      <c r="Q255" s="2"/>
      <c r="R255" s="2"/>
      <c r="S255" s="241"/>
      <c r="T255" s="240"/>
      <c r="U255" s="240"/>
    </row>
    <row r="256" spans="15:21" ht="12">
      <c r="O256" s="2"/>
      <c r="P256" s="2"/>
      <c r="Q256" s="2"/>
      <c r="R256" s="2"/>
      <c r="S256" s="241"/>
      <c r="T256" s="240"/>
      <c r="U256" s="240"/>
    </row>
    <row r="257" spans="15:21" ht="12">
      <c r="O257" s="2"/>
      <c r="P257" s="2"/>
      <c r="Q257" s="2"/>
      <c r="R257" s="2"/>
      <c r="S257" s="241"/>
      <c r="T257" s="240"/>
      <c r="U257" s="240"/>
    </row>
    <row r="258" spans="15:21" ht="12">
      <c r="O258" s="2"/>
      <c r="P258" s="2"/>
      <c r="Q258" s="2"/>
      <c r="R258" s="2"/>
      <c r="S258" s="241"/>
      <c r="T258" s="240"/>
      <c r="U258" s="240"/>
    </row>
    <row r="259" spans="15:21" ht="12">
      <c r="O259" s="2"/>
      <c r="P259" s="2"/>
      <c r="Q259" s="2"/>
      <c r="R259" s="2"/>
      <c r="S259" s="241"/>
      <c r="T259" s="240"/>
      <c r="U259" s="240"/>
    </row>
  </sheetData>
  <mergeCells count="22">
    <mergeCell ref="E4:H4"/>
    <mergeCell ref="E11:H11"/>
    <mergeCell ref="E56:H56"/>
    <mergeCell ref="E63:H63"/>
    <mergeCell ref="E82:H82"/>
    <mergeCell ref="E16:H16"/>
    <mergeCell ref="E58:H58"/>
    <mergeCell ref="E32:H32"/>
    <mergeCell ref="E6:H6"/>
    <mergeCell ref="E167:H167"/>
    <mergeCell ref="E181:H181"/>
    <mergeCell ref="E89:H89"/>
    <mergeCell ref="E30:H30"/>
    <mergeCell ref="E37:H37"/>
    <mergeCell ref="E140:H140"/>
    <mergeCell ref="E142:H142"/>
    <mergeCell ref="E108:H108"/>
    <mergeCell ref="E110:H110"/>
    <mergeCell ref="E42:H42"/>
    <mergeCell ref="E68:H68"/>
    <mergeCell ref="E94:H94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2:B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176"/>
      <c r="D4" s="176"/>
      <c r="E4" s="710" t="s">
        <v>43</v>
      </c>
      <c r="F4" s="711"/>
      <c r="G4" s="711"/>
      <c r="H4" s="711"/>
      <c r="I4" s="82"/>
      <c r="J4" s="176"/>
      <c r="K4" s="176"/>
      <c r="L4" s="51"/>
      <c r="M4" s="159"/>
      <c r="N4" s="118"/>
      <c r="S4" s="9"/>
      <c r="T4" s="176"/>
      <c r="U4" s="17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" customHeight="1">
      <c r="A5" s="9"/>
      <c r="B5" s="106"/>
      <c r="C5" s="83" t="s">
        <v>7</v>
      </c>
      <c r="D5" s="176"/>
      <c r="E5" s="176"/>
      <c r="F5" s="176"/>
      <c r="G5" s="176"/>
      <c r="H5" s="176"/>
      <c r="I5" s="82"/>
      <c r="J5" s="176"/>
      <c r="K5" s="176"/>
      <c r="L5" s="51"/>
      <c r="M5" s="159"/>
      <c r="N5" s="118"/>
      <c r="S5" s="9"/>
      <c r="T5" s="176"/>
      <c r="U5" s="17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" customFormat="1" ht="16.5" customHeight="1">
      <c r="A6" s="9"/>
      <c r="B6" s="106"/>
      <c r="C6" s="176"/>
      <c r="D6" s="176"/>
      <c r="E6" s="712" t="s">
        <v>44</v>
      </c>
      <c r="F6" s="712"/>
      <c r="G6" s="712"/>
      <c r="H6" s="712"/>
      <c r="I6" s="82"/>
      <c r="J6" s="176"/>
      <c r="K6" s="176"/>
      <c r="L6" s="51"/>
      <c r="M6" s="159"/>
      <c r="N6" s="118"/>
      <c r="S6" s="9"/>
      <c r="T6" s="176"/>
      <c r="U6" s="17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>
      <c r="A8" s="9"/>
      <c r="B8" s="207"/>
      <c r="C8" s="195" t="s">
        <v>215</v>
      </c>
      <c r="D8" s="195" t="s">
        <v>14</v>
      </c>
      <c r="E8" s="196" t="s">
        <v>216</v>
      </c>
      <c r="F8" s="197" t="s">
        <v>217</v>
      </c>
      <c r="G8" s="198" t="s">
        <v>15</v>
      </c>
      <c r="H8" s="199">
        <v>125.44</v>
      </c>
      <c r="I8" s="36"/>
      <c r="J8" s="200">
        <f>ROUND(I8*H8,2)</f>
        <v>0</v>
      </c>
      <c r="K8" s="197" t="s">
        <v>16</v>
      </c>
      <c r="L8" s="178" t="s">
        <v>213</v>
      </c>
      <c r="M8" s="151" t="s">
        <v>244</v>
      </c>
      <c r="N8" s="168" t="s">
        <v>194</v>
      </c>
      <c r="S8" s="9"/>
      <c r="T8" s="176"/>
      <c r="U8" s="176"/>
      <c r="V8" s="9"/>
      <c r="W8" s="9"/>
      <c r="X8" s="9"/>
      <c r="Y8" s="9"/>
      <c r="Z8" s="9"/>
      <c r="AA8" s="9"/>
      <c r="AB8" s="9"/>
      <c r="AC8" s="9"/>
      <c r="AD8" s="9"/>
      <c r="AE8" s="9"/>
      <c r="AR8" s="185" t="s">
        <v>218</v>
      </c>
      <c r="AT8" s="185" t="s">
        <v>14</v>
      </c>
      <c r="AU8" s="185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185" t="s">
        <v>222</v>
      </c>
    </row>
    <row r="9" spans="2:51" s="186" customFormat="1" ht="12">
      <c r="B9" s="208"/>
      <c r="C9" s="187"/>
      <c r="D9" s="209" t="s">
        <v>18</v>
      </c>
      <c r="E9" s="210" t="s">
        <v>0</v>
      </c>
      <c r="F9" s="223" t="s">
        <v>223</v>
      </c>
      <c r="G9" s="224"/>
      <c r="H9" s="225" t="s">
        <v>0</v>
      </c>
      <c r="I9" s="187"/>
      <c r="J9" s="187"/>
      <c r="K9" s="4"/>
      <c r="L9" s="179" t="s">
        <v>213</v>
      </c>
      <c r="M9" s="80" t="s">
        <v>244</v>
      </c>
      <c r="N9" s="211"/>
      <c r="O9" s="2"/>
      <c r="P9" s="2"/>
      <c r="Q9" s="2"/>
      <c r="R9" s="2"/>
      <c r="S9" s="9"/>
      <c r="T9" s="176"/>
      <c r="U9" s="176"/>
      <c r="AT9" s="188" t="s">
        <v>18</v>
      </c>
      <c r="AU9" s="188" t="s">
        <v>219</v>
      </c>
      <c r="AV9" s="186" t="s">
        <v>221</v>
      </c>
      <c r="AW9" s="186" t="s">
        <v>224</v>
      </c>
      <c r="AX9" s="186" t="s">
        <v>225</v>
      </c>
      <c r="AY9" s="188" t="s">
        <v>220</v>
      </c>
    </row>
    <row r="10" spans="2:51" s="189" customFormat="1" ht="12">
      <c r="B10" s="212"/>
      <c r="C10" s="190"/>
      <c r="D10" s="209" t="s">
        <v>18</v>
      </c>
      <c r="E10" s="213" t="s">
        <v>0</v>
      </c>
      <c r="F10" s="226" t="s">
        <v>226</v>
      </c>
      <c r="G10" s="227"/>
      <c r="H10" s="228">
        <v>24.3</v>
      </c>
      <c r="I10" s="190"/>
      <c r="J10" s="190"/>
      <c r="K10" s="4"/>
      <c r="L10" s="179" t="s">
        <v>213</v>
      </c>
      <c r="M10" s="80" t="s">
        <v>244</v>
      </c>
      <c r="N10" s="216"/>
      <c r="O10" s="2"/>
      <c r="P10" s="2"/>
      <c r="Q10" s="2"/>
      <c r="R10" s="2"/>
      <c r="S10" s="9"/>
      <c r="T10" s="176"/>
      <c r="U10" s="176"/>
      <c r="AT10" s="191" t="s">
        <v>18</v>
      </c>
      <c r="AU10" s="191" t="s">
        <v>219</v>
      </c>
      <c r="AV10" s="189" t="s">
        <v>219</v>
      </c>
      <c r="AW10" s="189" t="s">
        <v>224</v>
      </c>
      <c r="AX10" s="189" t="s">
        <v>225</v>
      </c>
      <c r="AY10" s="191" t="s">
        <v>220</v>
      </c>
    </row>
    <row r="11" spans="2:51" s="189" customFormat="1" ht="12">
      <c r="B11" s="212"/>
      <c r="C11" s="190"/>
      <c r="D11" s="209" t="s">
        <v>18</v>
      </c>
      <c r="E11" s="213" t="s">
        <v>0</v>
      </c>
      <c r="F11" s="226" t="s">
        <v>227</v>
      </c>
      <c r="G11" s="227"/>
      <c r="H11" s="228">
        <v>101.14</v>
      </c>
      <c r="I11" s="190"/>
      <c r="J11" s="190"/>
      <c r="K11" s="4"/>
      <c r="L11" s="179" t="s">
        <v>213</v>
      </c>
      <c r="M11" s="80" t="s">
        <v>244</v>
      </c>
      <c r="N11" s="216"/>
      <c r="O11" s="2"/>
      <c r="P11" s="2"/>
      <c r="Q11" s="2"/>
      <c r="R11" s="2"/>
      <c r="S11" s="9"/>
      <c r="T11" s="176"/>
      <c r="U11" s="176"/>
      <c r="AT11" s="191" t="s">
        <v>18</v>
      </c>
      <c r="AU11" s="191" t="s">
        <v>219</v>
      </c>
      <c r="AV11" s="189" t="s">
        <v>219</v>
      </c>
      <c r="AW11" s="189" t="s">
        <v>224</v>
      </c>
      <c r="AX11" s="189" t="s">
        <v>225</v>
      </c>
      <c r="AY11" s="191" t="s">
        <v>220</v>
      </c>
    </row>
    <row r="12" spans="2:51" s="192" customFormat="1" ht="12">
      <c r="B12" s="217"/>
      <c r="C12" s="193"/>
      <c r="D12" s="209" t="s">
        <v>18</v>
      </c>
      <c r="E12" s="218" t="s">
        <v>0</v>
      </c>
      <c r="F12" s="229" t="s">
        <v>22</v>
      </c>
      <c r="G12" s="230"/>
      <c r="H12" s="231">
        <v>125.44</v>
      </c>
      <c r="I12" s="193"/>
      <c r="J12" s="193"/>
      <c r="K12" s="4"/>
      <c r="L12" s="179" t="s">
        <v>213</v>
      </c>
      <c r="M12" s="80" t="s">
        <v>244</v>
      </c>
      <c r="N12" s="219"/>
      <c r="O12" s="2"/>
      <c r="P12" s="2"/>
      <c r="Q12" s="2"/>
      <c r="R12" s="2"/>
      <c r="S12" s="9"/>
      <c r="T12" s="176"/>
      <c r="U12" s="176"/>
      <c r="AT12" s="194" t="s">
        <v>18</v>
      </c>
      <c r="AU12" s="194" t="s">
        <v>219</v>
      </c>
      <c r="AV12" s="192" t="s">
        <v>228</v>
      </c>
      <c r="AW12" s="192" t="s">
        <v>224</v>
      </c>
      <c r="AX12" s="192" t="s">
        <v>221</v>
      </c>
      <c r="AY12" s="194" t="s">
        <v>220</v>
      </c>
    </row>
    <row r="13" spans="1:65" s="2" customFormat="1" ht="16.5" customHeight="1">
      <c r="A13" s="9"/>
      <c r="B13" s="207"/>
      <c r="C13" s="201" t="s">
        <v>229</v>
      </c>
      <c r="D13" s="201" t="s">
        <v>40</v>
      </c>
      <c r="E13" s="202" t="s">
        <v>230</v>
      </c>
      <c r="F13" s="203" t="s">
        <v>231</v>
      </c>
      <c r="G13" s="204" t="s">
        <v>15</v>
      </c>
      <c r="H13" s="205">
        <v>127.949</v>
      </c>
      <c r="I13" s="36"/>
      <c r="J13" s="206">
        <f>ROUND(I13*H13,2)</f>
        <v>0</v>
      </c>
      <c r="K13" s="203" t="s">
        <v>16</v>
      </c>
      <c r="L13" s="178" t="s">
        <v>213</v>
      </c>
      <c r="M13" s="151" t="s">
        <v>244</v>
      </c>
      <c r="N13" s="168" t="s">
        <v>194</v>
      </c>
      <c r="S13" s="9"/>
      <c r="T13" s="176"/>
      <c r="U13" s="176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232</v>
      </c>
      <c r="AT13" s="185" t="s">
        <v>40</v>
      </c>
      <c r="AU13" s="185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185" t="s">
        <v>233</v>
      </c>
    </row>
    <row r="14" spans="2:51" s="189" customFormat="1" ht="12">
      <c r="B14" s="212"/>
      <c r="C14" s="190"/>
      <c r="D14" s="209" t="s">
        <v>18</v>
      </c>
      <c r="E14" s="190"/>
      <c r="F14" s="214" t="s">
        <v>234</v>
      </c>
      <c r="G14" s="190"/>
      <c r="H14" s="215">
        <v>127.949</v>
      </c>
      <c r="I14" s="190"/>
      <c r="J14" s="190"/>
      <c r="K14" s="4"/>
      <c r="L14" s="179" t="s">
        <v>213</v>
      </c>
      <c r="M14" s="80" t="s">
        <v>244</v>
      </c>
      <c r="N14" s="216"/>
      <c r="O14" s="2"/>
      <c r="P14" s="2"/>
      <c r="Q14" s="2"/>
      <c r="R14" s="2"/>
      <c r="S14" s="9"/>
      <c r="T14" s="176"/>
      <c r="U14" s="176"/>
      <c r="AT14" s="191" t="s">
        <v>18</v>
      </c>
      <c r="AU14" s="191" t="s">
        <v>219</v>
      </c>
      <c r="AV14" s="189" t="s">
        <v>219</v>
      </c>
      <c r="AW14" s="189" t="s">
        <v>235</v>
      </c>
      <c r="AX14" s="189" t="s">
        <v>221</v>
      </c>
      <c r="AY14" s="191" t="s">
        <v>220</v>
      </c>
    </row>
    <row r="15" spans="1:65" s="2" customFormat="1" ht="21.75" customHeight="1">
      <c r="A15" s="9"/>
      <c r="B15" s="207"/>
      <c r="C15" s="180" t="s">
        <v>236</v>
      </c>
      <c r="D15" s="180" t="s">
        <v>14</v>
      </c>
      <c r="E15" s="181" t="s">
        <v>237</v>
      </c>
      <c r="F15" s="182" t="s">
        <v>238</v>
      </c>
      <c r="G15" s="183" t="s">
        <v>29</v>
      </c>
      <c r="H15" s="199">
        <v>0.357</v>
      </c>
      <c r="I15" s="36"/>
      <c r="J15" s="184">
        <f>ROUND(I15*H15,2)</f>
        <v>0</v>
      </c>
      <c r="K15" s="182" t="s">
        <v>16</v>
      </c>
      <c r="L15" s="178" t="s">
        <v>213</v>
      </c>
      <c r="M15" s="151" t="s">
        <v>244</v>
      </c>
      <c r="N15" s="152" t="s">
        <v>193</v>
      </c>
      <c r="S15" s="9"/>
      <c r="T15" s="176"/>
      <c r="U15" s="176"/>
      <c r="V15" s="9"/>
      <c r="W15" s="9"/>
      <c r="X15" s="9"/>
      <c r="Y15" s="9"/>
      <c r="Z15" s="9"/>
      <c r="AA15" s="9"/>
      <c r="AB15" s="9"/>
      <c r="AC15" s="9"/>
      <c r="AD15" s="9"/>
      <c r="AE15" s="9"/>
      <c r="AR15" s="185" t="s">
        <v>218</v>
      </c>
      <c r="AT15" s="185" t="s">
        <v>14</v>
      </c>
      <c r="AU15" s="185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185" t="s">
        <v>239</v>
      </c>
    </row>
    <row r="16" spans="1:65" s="2" customFormat="1" ht="21.75" customHeight="1">
      <c r="A16" s="9"/>
      <c r="B16" s="207"/>
      <c r="C16" s="180" t="s">
        <v>240</v>
      </c>
      <c r="D16" s="180" t="s">
        <v>14</v>
      </c>
      <c r="E16" s="181" t="s">
        <v>241</v>
      </c>
      <c r="F16" s="182" t="s">
        <v>242</v>
      </c>
      <c r="G16" s="183" t="s">
        <v>29</v>
      </c>
      <c r="H16" s="199">
        <v>0.357</v>
      </c>
      <c r="I16" s="36"/>
      <c r="J16" s="184">
        <f>ROUND(I16*H16,2)</f>
        <v>0</v>
      </c>
      <c r="K16" s="182" t="s">
        <v>16</v>
      </c>
      <c r="L16" s="178" t="s">
        <v>213</v>
      </c>
      <c r="M16" s="151" t="s">
        <v>244</v>
      </c>
      <c r="N16" s="152" t="s">
        <v>193</v>
      </c>
      <c r="S16" s="9"/>
      <c r="T16" s="176"/>
      <c r="U16" s="176"/>
      <c r="V16" s="9"/>
      <c r="W16" s="9"/>
      <c r="X16" s="9"/>
      <c r="Y16" s="9"/>
      <c r="Z16" s="9"/>
      <c r="AA16" s="9"/>
      <c r="AB16" s="9"/>
      <c r="AC16" s="9"/>
      <c r="AD16" s="9"/>
      <c r="AE16" s="9"/>
      <c r="AR16" s="185" t="s">
        <v>218</v>
      </c>
      <c r="AT16" s="185" t="s">
        <v>14</v>
      </c>
      <c r="AU16" s="185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185" t="s">
        <v>243</v>
      </c>
    </row>
    <row r="17" spans="2:21" ht="12" thickBot="1">
      <c r="B17" s="122"/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61"/>
      <c r="N17" s="125"/>
      <c r="O17" s="2"/>
      <c r="P17" s="2"/>
      <c r="Q17" s="2"/>
      <c r="R17" s="2"/>
      <c r="S17" s="9"/>
      <c r="T17" s="176"/>
      <c r="U17" s="176"/>
    </row>
    <row r="18" spans="2:56" ht="12" customHeight="1">
      <c r="B18" s="101"/>
      <c r="C18" s="103"/>
      <c r="D18" s="102" t="s">
        <v>5</v>
      </c>
      <c r="E18" s="103"/>
      <c r="F18" s="103"/>
      <c r="G18" s="103"/>
      <c r="H18" s="103"/>
      <c r="I18" s="104"/>
      <c r="J18" s="103"/>
      <c r="K18" s="103"/>
      <c r="L18" s="103"/>
      <c r="M18" s="158"/>
      <c r="N18" s="105"/>
      <c r="O18" s="2"/>
      <c r="P18" s="2"/>
      <c r="Q18" s="2"/>
      <c r="R18" s="2"/>
      <c r="S18" s="9"/>
      <c r="T18" s="176"/>
      <c r="U18" s="176"/>
      <c r="AZ18" s="28"/>
      <c r="BA18" s="28"/>
      <c r="BB18" s="28"/>
      <c r="BC18" s="28"/>
      <c r="BD18" s="28"/>
    </row>
    <row r="19" spans="1:56" s="2" customFormat="1" ht="16.5" customHeight="1">
      <c r="A19" s="9"/>
      <c r="B19" s="106"/>
      <c r="C19" s="176"/>
      <c r="D19" s="176"/>
      <c r="E19" s="710" t="s">
        <v>134</v>
      </c>
      <c r="F19" s="711"/>
      <c r="G19" s="711"/>
      <c r="H19" s="711"/>
      <c r="I19" s="82"/>
      <c r="J19" s="176"/>
      <c r="K19" s="176"/>
      <c r="L19" s="51"/>
      <c r="M19" s="159"/>
      <c r="N19" s="118"/>
      <c r="S19" s="9"/>
      <c r="T19" s="176"/>
      <c r="U19" s="176"/>
      <c r="V19" s="9"/>
      <c r="W19" s="9"/>
      <c r="X19" s="9"/>
      <c r="Y19" s="9"/>
      <c r="Z19" s="9"/>
      <c r="AA19" s="9"/>
      <c r="AB19" s="9"/>
      <c r="AC19" s="9"/>
      <c r="AD19" s="9"/>
      <c r="AE19" s="9"/>
      <c r="AZ19" s="28"/>
      <c r="BA19" s="28"/>
      <c r="BB19" s="28"/>
      <c r="BC19" s="28"/>
      <c r="BD19" s="28"/>
    </row>
    <row r="20" spans="1:56" s="2" customFormat="1" ht="12" customHeight="1">
      <c r="A20" s="9"/>
      <c r="B20" s="106"/>
      <c r="C20" s="176"/>
      <c r="D20" s="83" t="s">
        <v>7</v>
      </c>
      <c r="E20" s="176"/>
      <c r="F20" s="176"/>
      <c r="G20" s="176"/>
      <c r="H20" s="176"/>
      <c r="I20" s="82"/>
      <c r="J20" s="176"/>
      <c r="K20" s="176"/>
      <c r="L20" s="51"/>
      <c r="M20" s="159"/>
      <c r="N20" s="118"/>
      <c r="S20" s="9"/>
      <c r="T20" s="167"/>
      <c r="U20" s="167"/>
      <c r="V20" s="9"/>
      <c r="W20" s="9"/>
      <c r="X20" s="9"/>
      <c r="Y20" s="9"/>
      <c r="Z20" s="9"/>
      <c r="AA20" s="9"/>
      <c r="AB20" s="9"/>
      <c r="AC20" s="9"/>
      <c r="AD20" s="9"/>
      <c r="AE20" s="9"/>
      <c r="AZ20" s="28"/>
      <c r="BA20" s="28"/>
      <c r="BB20" s="28"/>
      <c r="BC20" s="28"/>
      <c r="BD20" s="28"/>
    </row>
    <row r="21" spans="1:56" s="2" customFormat="1" ht="16.5" customHeight="1">
      <c r="A21" s="9"/>
      <c r="B21" s="106"/>
      <c r="C21" s="176"/>
      <c r="D21" s="176"/>
      <c r="E21" s="712" t="s">
        <v>135</v>
      </c>
      <c r="F21" s="711"/>
      <c r="G21" s="711"/>
      <c r="H21" s="711"/>
      <c r="I21" s="82"/>
      <c r="J21" s="176"/>
      <c r="K21" s="176"/>
      <c r="L21" s="51"/>
      <c r="M21" s="159"/>
      <c r="N21" s="118"/>
      <c r="S21" s="9"/>
      <c r="T21" s="167"/>
      <c r="U21" s="167"/>
      <c r="V21" s="9"/>
      <c r="W21" s="9"/>
      <c r="X21" s="9"/>
      <c r="Y21" s="9"/>
      <c r="Z21" s="9"/>
      <c r="AA21" s="9"/>
      <c r="AB21" s="9"/>
      <c r="AC21" s="9"/>
      <c r="AD21" s="9"/>
      <c r="AE21" s="9"/>
      <c r="AZ21" s="28"/>
      <c r="BA21" s="28"/>
      <c r="BB21" s="28"/>
      <c r="BC21" s="28"/>
      <c r="BD21" s="28"/>
    </row>
    <row r="22" spans="2:14" ht="12">
      <c r="B22" s="120"/>
      <c r="C22" s="65"/>
      <c r="D22" s="65"/>
      <c r="E22" s="65"/>
      <c r="F22" s="65"/>
      <c r="G22" s="65"/>
      <c r="H22" s="65"/>
      <c r="I22" s="100"/>
      <c r="J22" s="65"/>
      <c r="M22" s="162"/>
      <c r="N22" s="126"/>
    </row>
    <row r="23" spans="1:65" s="2" customFormat="1" ht="24">
      <c r="A23" s="9"/>
      <c r="B23" s="108"/>
      <c r="C23" s="13" t="s">
        <v>208</v>
      </c>
      <c r="D23" s="13" t="s">
        <v>14</v>
      </c>
      <c r="E23" s="14" t="s">
        <v>209</v>
      </c>
      <c r="F23" s="15" t="s">
        <v>210</v>
      </c>
      <c r="G23" s="16" t="s">
        <v>19</v>
      </c>
      <c r="H23" s="177">
        <v>82.817</v>
      </c>
      <c r="I23" s="36"/>
      <c r="J23" s="18">
        <f>ROUND(I23*H23,2)</f>
        <v>0</v>
      </c>
      <c r="K23" s="15" t="s">
        <v>16</v>
      </c>
      <c r="L23" s="178" t="s">
        <v>213</v>
      </c>
      <c r="M23" s="151" t="s">
        <v>214</v>
      </c>
      <c r="N23" s="152" t="s">
        <v>193</v>
      </c>
      <c r="O23" s="10"/>
      <c r="P23" s="19"/>
      <c r="Q23" s="19"/>
      <c r="R23" s="19"/>
      <c r="S23" s="19"/>
      <c r="T23" s="64"/>
      <c r="U23" s="167"/>
      <c r="V23" s="9"/>
      <c r="W23" s="9"/>
      <c r="X23" s="9"/>
      <c r="Y23" s="9"/>
      <c r="Z23" s="9"/>
      <c r="AA23" s="9"/>
      <c r="AB23" s="9"/>
      <c r="AC23" s="9"/>
      <c r="AD23" s="9"/>
      <c r="AE23" s="9"/>
      <c r="AR23" s="20"/>
      <c r="AT23" s="20"/>
      <c r="AU23" s="20"/>
      <c r="AY23" s="8"/>
      <c r="BE23" s="21"/>
      <c r="BF23" s="21"/>
      <c r="BG23" s="21"/>
      <c r="BH23" s="21"/>
      <c r="BI23" s="21"/>
      <c r="BJ23" s="8"/>
      <c r="BK23" s="21"/>
      <c r="BL23" s="8"/>
      <c r="BM23" s="20"/>
    </row>
    <row r="24" spans="2:51" s="5" customFormat="1" ht="22.5">
      <c r="B24" s="119"/>
      <c r="C24" s="67"/>
      <c r="D24" s="84" t="s">
        <v>18</v>
      </c>
      <c r="E24" s="127" t="s">
        <v>0</v>
      </c>
      <c r="F24" s="128" t="s">
        <v>136</v>
      </c>
      <c r="G24" s="67"/>
      <c r="H24" s="127" t="s">
        <v>0</v>
      </c>
      <c r="I24" s="67"/>
      <c r="J24" s="67"/>
      <c r="K24" s="67"/>
      <c r="L24" s="179" t="s">
        <v>213</v>
      </c>
      <c r="M24" s="80" t="s">
        <v>214</v>
      </c>
      <c r="N24" s="130"/>
      <c r="O24" s="25"/>
      <c r="P24" s="25"/>
      <c r="Q24" s="25"/>
      <c r="R24" s="25"/>
      <c r="S24" s="25"/>
      <c r="T24" s="67"/>
      <c r="U24" s="67"/>
      <c r="AT24" s="24"/>
      <c r="AU24" s="24"/>
      <c r="AY24" s="24"/>
    </row>
    <row r="25" spans="2:51" s="5" customFormat="1" ht="12">
      <c r="B25" s="119"/>
      <c r="C25" s="67"/>
      <c r="D25" s="84" t="s">
        <v>18</v>
      </c>
      <c r="E25" s="127" t="s">
        <v>0</v>
      </c>
      <c r="F25" s="128" t="s">
        <v>211</v>
      </c>
      <c r="G25" s="67"/>
      <c r="H25" s="127" t="s">
        <v>0</v>
      </c>
      <c r="I25" s="67"/>
      <c r="J25" s="67"/>
      <c r="K25" s="67"/>
      <c r="L25" s="179" t="s">
        <v>213</v>
      </c>
      <c r="M25" s="80" t="s">
        <v>214</v>
      </c>
      <c r="N25" s="130"/>
      <c r="O25" s="25"/>
      <c r="P25" s="25"/>
      <c r="Q25" s="25"/>
      <c r="R25" s="25"/>
      <c r="S25" s="25"/>
      <c r="T25" s="67"/>
      <c r="U25" s="67"/>
      <c r="AT25" s="24"/>
      <c r="AU25" s="24"/>
      <c r="AY25" s="24"/>
    </row>
    <row r="26" spans="2:51" s="5" customFormat="1" ht="12">
      <c r="B26" s="119"/>
      <c r="C26" s="67"/>
      <c r="D26" s="84" t="s">
        <v>18</v>
      </c>
      <c r="E26" s="127" t="s">
        <v>0</v>
      </c>
      <c r="F26" s="128" t="s">
        <v>47</v>
      </c>
      <c r="G26" s="67"/>
      <c r="H26" s="127" t="s">
        <v>0</v>
      </c>
      <c r="I26" s="67"/>
      <c r="J26" s="67"/>
      <c r="K26" s="67"/>
      <c r="L26" s="179" t="s">
        <v>213</v>
      </c>
      <c r="M26" s="80" t="s">
        <v>214</v>
      </c>
      <c r="N26" s="130"/>
      <c r="O26" s="25"/>
      <c r="P26" s="25"/>
      <c r="Q26" s="25"/>
      <c r="R26" s="25"/>
      <c r="S26" s="25"/>
      <c r="T26" s="67"/>
      <c r="U26" s="67"/>
      <c r="AT26" s="24"/>
      <c r="AU26" s="24"/>
      <c r="AY26" s="24"/>
    </row>
    <row r="27" spans="2:51" s="5" customFormat="1" ht="12">
      <c r="B27" s="119"/>
      <c r="C27" s="50"/>
      <c r="D27" s="84" t="s">
        <v>18</v>
      </c>
      <c r="E27" s="86" t="s">
        <v>0</v>
      </c>
      <c r="F27" s="232" t="s">
        <v>212</v>
      </c>
      <c r="G27" s="50"/>
      <c r="H27" s="233">
        <v>82.817</v>
      </c>
      <c r="I27" s="50"/>
      <c r="J27" s="50"/>
      <c r="K27" s="50"/>
      <c r="L27" s="179" t="s">
        <v>213</v>
      </c>
      <c r="M27" s="80" t="s">
        <v>214</v>
      </c>
      <c r="N27" s="130"/>
      <c r="O27" s="25"/>
      <c r="P27" s="25"/>
      <c r="Q27" s="25"/>
      <c r="R27" s="25"/>
      <c r="S27" s="25"/>
      <c r="T27" s="67"/>
      <c r="U27" s="67"/>
      <c r="AT27" s="24"/>
      <c r="AU27" s="24"/>
      <c r="AY27" s="24"/>
    </row>
    <row r="28" spans="1:65" s="2" customFormat="1" ht="21.75" customHeight="1">
      <c r="A28" s="9"/>
      <c r="B28" s="108"/>
      <c r="C28" s="13">
        <v>74</v>
      </c>
      <c r="D28" s="13" t="s">
        <v>14</v>
      </c>
      <c r="E28" s="14" t="s">
        <v>149</v>
      </c>
      <c r="F28" s="15" t="s">
        <v>150</v>
      </c>
      <c r="G28" s="16" t="s">
        <v>29</v>
      </c>
      <c r="H28" s="177">
        <v>824.83</v>
      </c>
      <c r="I28" s="17"/>
      <c r="J28" s="18">
        <f>ROUND(I28*H28,2)</f>
        <v>0</v>
      </c>
      <c r="K28" s="70" t="s">
        <v>16</v>
      </c>
      <c r="L28" s="178" t="s">
        <v>213</v>
      </c>
      <c r="M28" s="151" t="s">
        <v>214</v>
      </c>
      <c r="N28" s="152" t="s">
        <v>193</v>
      </c>
      <c r="O28" s="10"/>
      <c r="P28" s="19"/>
      <c r="Q28" s="19"/>
      <c r="R28" s="19"/>
      <c r="S28" s="19"/>
      <c r="T28" s="64"/>
      <c r="U28" s="167"/>
      <c r="V28" s="9"/>
      <c r="W28" s="9"/>
      <c r="X28" s="9"/>
      <c r="Y28" s="9"/>
      <c r="Z28" s="9"/>
      <c r="AA28" s="9"/>
      <c r="AB28" s="9"/>
      <c r="AC28" s="9"/>
      <c r="AD28" s="9"/>
      <c r="AE28" s="9"/>
      <c r="AR28" s="20"/>
      <c r="AT28" s="20"/>
      <c r="AU28" s="20"/>
      <c r="AY28" s="8"/>
      <c r="BE28" s="21"/>
      <c r="BF28" s="21"/>
      <c r="BG28" s="21"/>
      <c r="BH28" s="21"/>
      <c r="BI28" s="21"/>
      <c r="BJ28" s="8"/>
      <c r="BK28" s="21"/>
      <c r="BL28" s="8"/>
      <c r="BM28" s="20"/>
    </row>
    <row r="29" spans="1:65" s="2" customFormat="1" ht="21.75" customHeight="1">
      <c r="A29" s="9"/>
      <c r="B29" s="108"/>
      <c r="C29" s="13">
        <v>75</v>
      </c>
      <c r="D29" s="13" t="s">
        <v>14</v>
      </c>
      <c r="E29" s="14" t="s">
        <v>88</v>
      </c>
      <c r="F29" s="15" t="s">
        <v>89</v>
      </c>
      <c r="G29" s="16" t="s">
        <v>29</v>
      </c>
      <c r="H29" s="177">
        <v>824.83</v>
      </c>
      <c r="I29" s="17"/>
      <c r="J29" s="18">
        <f>ROUND(I29*H29,2)</f>
        <v>0</v>
      </c>
      <c r="K29" s="70" t="s">
        <v>16</v>
      </c>
      <c r="L29" s="178" t="s">
        <v>213</v>
      </c>
      <c r="M29" s="151" t="s">
        <v>214</v>
      </c>
      <c r="N29" s="152" t="s">
        <v>193</v>
      </c>
      <c r="O29" s="10"/>
      <c r="P29" s="19"/>
      <c r="Q29" s="19"/>
      <c r="R29" s="19"/>
      <c r="S29" s="19"/>
      <c r="T29" s="64"/>
      <c r="U29" s="167"/>
      <c r="V29" s="9"/>
      <c r="W29" s="9"/>
      <c r="X29" s="9"/>
      <c r="Y29" s="9"/>
      <c r="Z29" s="9"/>
      <c r="AA29" s="9"/>
      <c r="AB29" s="9"/>
      <c r="AC29" s="9"/>
      <c r="AD29" s="9"/>
      <c r="AE29" s="9"/>
      <c r="AR29" s="20"/>
      <c r="AT29" s="20"/>
      <c r="AU29" s="20"/>
      <c r="AY29" s="8"/>
      <c r="BE29" s="21"/>
      <c r="BF29" s="21"/>
      <c r="BG29" s="21"/>
      <c r="BH29" s="21"/>
      <c r="BI29" s="21"/>
      <c r="BJ29" s="8"/>
      <c r="BK29" s="21"/>
      <c r="BL29" s="8"/>
      <c r="BM29" s="20"/>
    </row>
    <row r="30" spans="2:14" ht="12">
      <c r="B30" s="121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163"/>
      <c r="N30" s="153"/>
    </row>
    <row r="31" spans="2:14" ht="12">
      <c r="B31" s="120"/>
      <c r="C31" s="65"/>
      <c r="D31" s="65"/>
      <c r="E31" s="65"/>
      <c r="F31" s="65"/>
      <c r="G31" s="65"/>
      <c r="H31" s="65"/>
      <c r="I31" s="100"/>
      <c r="J31" s="65"/>
      <c r="M31" s="162"/>
      <c r="N31" s="126"/>
    </row>
    <row r="32" spans="1:65" s="2" customFormat="1" ht="16.5" customHeight="1">
      <c r="A32" s="9"/>
      <c r="B32" s="207"/>
      <c r="C32" s="195" t="s">
        <v>245</v>
      </c>
      <c r="D32" s="195" t="s">
        <v>14</v>
      </c>
      <c r="E32" s="196" t="s">
        <v>216</v>
      </c>
      <c r="F32" s="197" t="s">
        <v>217</v>
      </c>
      <c r="G32" s="198" t="s">
        <v>15</v>
      </c>
      <c r="H32" s="199">
        <v>994</v>
      </c>
      <c r="I32" s="17"/>
      <c r="J32" s="200">
        <f>ROUND(I32*H32,2)</f>
        <v>0</v>
      </c>
      <c r="K32" s="197" t="s">
        <v>16</v>
      </c>
      <c r="L32" s="178" t="s">
        <v>213</v>
      </c>
      <c r="M32" s="151" t="s">
        <v>244</v>
      </c>
      <c r="N32" s="168" t="s">
        <v>194</v>
      </c>
      <c r="O32" s="1"/>
      <c r="P32" s="1"/>
      <c r="Q32" s="1"/>
      <c r="R32" s="1"/>
      <c r="S32" s="1"/>
      <c r="T32" s="65"/>
      <c r="U32" s="65"/>
      <c r="V32" s="9"/>
      <c r="W32" s="9"/>
      <c r="X32" s="9"/>
      <c r="Y32" s="9"/>
      <c r="Z32" s="9"/>
      <c r="AA32" s="9"/>
      <c r="AB32" s="9"/>
      <c r="AC32" s="9"/>
      <c r="AD32" s="9"/>
      <c r="AE32" s="9"/>
      <c r="AR32" s="185" t="s">
        <v>218</v>
      </c>
      <c r="AT32" s="185" t="s">
        <v>14</v>
      </c>
      <c r="AU32" s="185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185" t="s">
        <v>246</v>
      </c>
    </row>
    <row r="33" spans="2:51" s="186" customFormat="1" ht="12">
      <c r="B33" s="208"/>
      <c r="C33" s="187"/>
      <c r="D33" s="209" t="s">
        <v>18</v>
      </c>
      <c r="E33" s="210" t="s">
        <v>0</v>
      </c>
      <c r="F33" s="223" t="s">
        <v>223</v>
      </c>
      <c r="G33" s="224"/>
      <c r="H33" s="225" t="s">
        <v>0</v>
      </c>
      <c r="I33" s="187"/>
      <c r="J33" s="187"/>
      <c r="K33" s="50"/>
      <c r="L33" s="179" t="s">
        <v>213</v>
      </c>
      <c r="M33" s="80" t="s">
        <v>244</v>
      </c>
      <c r="N33" s="216"/>
      <c r="O33" s="1"/>
      <c r="P33" s="1"/>
      <c r="Q33" s="1"/>
      <c r="R33" s="1"/>
      <c r="S33" s="1"/>
      <c r="T33" s="65"/>
      <c r="U33" s="65"/>
      <c r="AT33" s="188" t="s">
        <v>18</v>
      </c>
      <c r="AU33" s="188" t="s">
        <v>219</v>
      </c>
      <c r="AV33" s="186" t="s">
        <v>221</v>
      </c>
      <c r="AW33" s="186" t="s">
        <v>224</v>
      </c>
      <c r="AX33" s="186" t="s">
        <v>225</v>
      </c>
      <c r="AY33" s="188" t="s">
        <v>220</v>
      </c>
    </row>
    <row r="34" spans="2:51" s="189" customFormat="1" ht="12">
      <c r="B34" s="212"/>
      <c r="C34" s="190"/>
      <c r="D34" s="209" t="s">
        <v>18</v>
      </c>
      <c r="E34" s="213" t="s">
        <v>0</v>
      </c>
      <c r="F34" s="226" t="s">
        <v>247</v>
      </c>
      <c r="G34" s="227"/>
      <c r="H34" s="228">
        <v>52</v>
      </c>
      <c r="I34" s="190"/>
      <c r="J34" s="190"/>
      <c r="K34" s="50"/>
      <c r="L34" s="179" t="s">
        <v>213</v>
      </c>
      <c r="M34" s="80" t="s">
        <v>244</v>
      </c>
      <c r="N34" s="216"/>
      <c r="O34" s="1"/>
      <c r="P34" s="1"/>
      <c r="Q34" s="1"/>
      <c r="R34" s="1"/>
      <c r="S34" s="1"/>
      <c r="T34" s="65"/>
      <c r="U34" s="65"/>
      <c r="AT34" s="191" t="s">
        <v>18</v>
      </c>
      <c r="AU34" s="191" t="s">
        <v>219</v>
      </c>
      <c r="AV34" s="189" t="s">
        <v>219</v>
      </c>
      <c r="AW34" s="189" t="s">
        <v>224</v>
      </c>
      <c r="AX34" s="189" t="s">
        <v>225</v>
      </c>
      <c r="AY34" s="191" t="s">
        <v>220</v>
      </c>
    </row>
    <row r="35" spans="2:51" s="189" customFormat="1" ht="12">
      <c r="B35" s="212"/>
      <c r="C35" s="190"/>
      <c r="D35" s="209" t="s">
        <v>18</v>
      </c>
      <c r="E35" s="213" t="s">
        <v>0</v>
      </c>
      <c r="F35" s="226" t="s">
        <v>248</v>
      </c>
      <c r="G35" s="227"/>
      <c r="H35" s="228">
        <v>320.46</v>
      </c>
      <c r="I35" s="190"/>
      <c r="J35" s="190"/>
      <c r="K35" s="50"/>
      <c r="L35" s="179" t="s">
        <v>213</v>
      </c>
      <c r="M35" s="80" t="s">
        <v>244</v>
      </c>
      <c r="N35" s="216"/>
      <c r="O35" s="1"/>
      <c r="P35" s="1"/>
      <c r="Q35" s="1"/>
      <c r="R35" s="1"/>
      <c r="S35" s="1"/>
      <c r="T35" s="65"/>
      <c r="U35" s="65"/>
      <c r="AT35" s="191" t="s">
        <v>18</v>
      </c>
      <c r="AU35" s="191" t="s">
        <v>219</v>
      </c>
      <c r="AV35" s="189" t="s">
        <v>219</v>
      </c>
      <c r="AW35" s="189" t="s">
        <v>224</v>
      </c>
      <c r="AX35" s="189" t="s">
        <v>225</v>
      </c>
      <c r="AY35" s="191" t="s">
        <v>220</v>
      </c>
    </row>
    <row r="36" spans="2:51" s="189" customFormat="1" ht="12">
      <c r="B36" s="212"/>
      <c r="C36" s="190"/>
      <c r="D36" s="209" t="s">
        <v>18</v>
      </c>
      <c r="E36" s="213" t="s">
        <v>0</v>
      </c>
      <c r="F36" s="226" t="s">
        <v>249</v>
      </c>
      <c r="G36" s="227"/>
      <c r="H36" s="228">
        <v>537.85</v>
      </c>
      <c r="I36" s="190"/>
      <c r="J36" s="190"/>
      <c r="K36" s="50"/>
      <c r="L36" s="179" t="s">
        <v>213</v>
      </c>
      <c r="M36" s="80" t="s">
        <v>244</v>
      </c>
      <c r="N36" s="216"/>
      <c r="O36" s="1"/>
      <c r="P36" s="1"/>
      <c r="Q36" s="1"/>
      <c r="R36" s="1"/>
      <c r="S36" s="1"/>
      <c r="T36" s="65"/>
      <c r="U36" s="65"/>
      <c r="AT36" s="191" t="s">
        <v>18</v>
      </c>
      <c r="AU36" s="191" t="s">
        <v>219</v>
      </c>
      <c r="AV36" s="189" t="s">
        <v>219</v>
      </c>
      <c r="AW36" s="189" t="s">
        <v>224</v>
      </c>
      <c r="AX36" s="189" t="s">
        <v>225</v>
      </c>
      <c r="AY36" s="191" t="s">
        <v>220</v>
      </c>
    </row>
    <row r="37" spans="2:51" s="220" customFormat="1" ht="12">
      <c r="B37" s="234"/>
      <c r="C37" s="221"/>
      <c r="D37" s="209" t="s">
        <v>18</v>
      </c>
      <c r="E37" s="235" t="s">
        <v>0</v>
      </c>
      <c r="F37" s="236" t="s">
        <v>26</v>
      </c>
      <c r="G37" s="237"/>
      <c r="H37" s="238">
        <v>910.31</v>
      </c>
      <c r="I37" s="221"/>
      <c r="J37" s="221"/>
      <c r="K37" s="50"/>
      <c r="L37" s="179" t="s">
        <v>213</v>
      </c>
      <c r="M37" s="80" t="s">
        <v>244</v>
      </c>
      <c r="N37" s="216"/>
      <c r="O37" s="1"/>
      <c r="P37" s="1"/>
      <c r="Q37" s="1"/>
      <c r="R37" s="1"/>
      <c r="S37" s="1"/>
      <c r="T37" s="65"/>
      <c r="U37" s="65"/>
      <c r="AT37" s="222" t="s">
        <v>18</v>
      </c>
      <c r="AU37" s="222" t="s">
        <v>219</v>
      </c>
      <c r="AV37" s="220" t="s">
        <v>250</v>
      </c>
      <c r="AW37" s="220" t="s">
        <v>224</v>
      </c>
      <c r="AX37" s="220" t="s">
        <v>225</v>
      </c>
      <c r="AY37" s="222" t="s">
        <v>220</v>
      </c>
    </row>
    <row r="38" spans="2:51" s="189" customFormat="1" ht="12">
      <c r="B38" s="212"/>
      <c r="C38" s="190"/>
      <c r="D38" s="209" t="s">
        <v>18</v>
      </c>
      <c r="E38" s="213" t="s">
        <v>0</v>
      </c>
      <c r="F38" s="226" t="s">
        <v>251</v>
      </c>
      <c r="G38" s="227"/>
      <c r="H38" s="228">
        <v>18.2</v>
      </c>
      <c r="I38" s="190"/>
      <c r="J38" s="190"/>
      <c r="K38" s="50"/>
      <c r="L38" s="179" t="s">
        <v>213</v>
      </c>
      <c r="M38" s="80" t="s">
        <v>244</v>
      </c>
      <c r="N38" s="216"/>
      <c r="O38" s="1"/>
      <c r="P38" s="1"/>
      <c r="Q38" s="1"/>
      <c r="R38" s="1"/>
      <c r="S38" s="1"/>
      <c r="T38" s="65"/>
      <c r="U38" s="65"/>
      <c r="AT38" s="191" t="s">
        <v>18</v>
      </c>
      <c r="AU38" s="191" t="s">
        <v>219</v>
      </c>
      <c r="AV38" s="189" t="s">
        <v>219</v>
      </c>
      <c r="AW38" s="189" t="s">
        <v>224</v>
      </c>
      <c r="AX38" s="189" t="s">
        <v>225</v>
      </c>
      <c r="AY38" s="191" t="s">
        <v>220</v>
      </c>
    </row>
    <row r="39" spans="2:51" s="189" customFormat="1" ht="12">
      <c r="B39" s="212"/>
      <c r="C39" s="190"/>
      <c r="D39" s="209" t="s">
        <v>18</v>
      </c>
      <c r="E39" s="213" t="s">
        <v>0</v>
      </c>
      <c r="F39" s="226" t="s">
        <v>252</v>
      </c>
      <c r="G39" s="227"/>
      <c r="H39" s="228">
        <v>37.65</v>
      </c>
      <c r="I39" s="190"/>
      <c r="J39" s="190"/>
      <c r="K39" s="50"/>
      <c r="L39" s="179" t="s">
        <v>213</v>
      </c>
      <c r="M39" s="80" t="s">
        <v>244</v>
      </c>
      <c r="N39" s="216"/>
      <c r="O39" s="1"/>
      <c r="P39" s="1"/>
      <c r="Q39" s="1"/>
      <c r="R39" s="1"/>
      <c r="S39" s="1"/>
      <c r="T39" s="65"/>
      <c r="U39" s="65"/>
      <c r="AT39" s="191" t="s">
        <v>18</v>
      </c>
      <c r="AU39" s="191" t="s">
        <v>219</v>
      </c>
      <c r="AV39" s="189" t="s">
        <v>219</v>
      </c>
      <c r="AW39" s="189" t="s">
        <v>224</v>
      </c>
      <c r="AX39" s="189" t="s">
        <v>225</v>
      </c>
      <c r="AY39" s="191" t="s">
        <v>220</v>
      </c>
    </row>
    <row r="40" spans="2:51" s="189" customFormat="1" ht="12">
      <c r="B40" s="212"/>
      <c r="C40" s="190"/>
      <c r="D40" s="209" t="s">
        <v>18</v>
      </c>
      <c r="E40" s="213" t="s">
        <v>0</v>
      </c>
      <c r="F40" s="226" t="s">
        <v>253</v>
      </c>
      <c r="G40" s="227"/>
      <c r="H40" s="228">
        <v>27.84</v>
      </c>
      <c r="I40" s="190"/>
      <c r="J40" s="190"/>
      <c r="K40" s="50"/>
      <c r="L40" s="179" t="s">
        <v>213</v>
      </c>
      <c r="M40" s="80" t="s">
        <v>244</v>
      </c>
      <c r="N40" s="216"/>
      <c r="O40" s="1"/>
      <c r="P40" s="1"/>
      <c r="Q40" s="1"/>
      <c r="R40" s="1"/>
      <c r="S40" s="1"/>
      <c r="T40" s="65"/>
      <c r="U40" s="65"/>
      <c r="AT40" s="191" t="s">
        <v>18</v>
      </c>
      <c r="AU40" s="191" t="s">
        <v>219</v>
      </c>
      <c r="AV40" s="189" t="s">
        <v>219</v>
      </c>
      <c r="AW40" s="189" t="s">
        <v>224</v>
      </c>
      <c r="AX40" s="189" t="s">
        <v>225</v>
      </c>
      <c r="AY40" s="191" t="s">
        <v>220</v>
      </c>
    </row>
    <row r="41" spans="2:51" s="220" customFormat="1" ht="12">
      <c r="B41" s="234"/>
      <c r="C41" s="221"/>
      <c r="D41" s="209" t="s">
        <v>18</v>
      </c>
      <c r="E41" s="235" t="s">
        <v>0</v>
      </c>
      <c r="F41" s="236" t="s">
        <v>26</v>
      </c>
      <c r="G41" s="237"/>
      <c r="H41" s="238">
        <v>83.69</v>
      </c>
      <c r="I41" s="221"/>
      <c r="J41" s="221"/>
      <c r="K41" s="50"/>
      <c r="L41" s="179" t="s">
        <v>213</v>
      </c>
      <c r="M41" s="80" t="s">
        <v>244</v>
      </c>
      <c r="N41" s="216"/>
      <c r="O41" s="1"/>
      <c r="P41" s="1"/>
      <c r="Q41" s="1"/>
      <c r="R41" s="1"/>
      <c r="S41" s="1"/>
      <c r="T41" s="65"/>
      <c r="U41" s="65"/>
      <c r="AT41" s="222" t="s">
        <v>18</v>
      </c>
      <c r="AU41" s="222" t="s">
        <v>219</v>
      </c>
      <c r="AV41" s="220" t="s">
        <v>250</v>
      </c>
      <c r="AW41" s="220" t="s">
        <v>224</v>
      </c>
      <c r="AX41" s="220" t="s">
        <v>225</v>
      </c>
      <c r="AY41" s="222" t="s">
        <v>220</v>
      </c>
    </row>
    <row r="42" spans="2:51" s="192" customFormat="1" ht="12">
      <c r="B42" s="217"/>
      <c r="C42" s="193"/>
      <c r="D42" s="209" t="s">
        <v>18</v>
      </c>
      <c r="E42" s="218" t="s">
        <v>0</v>
      </c>
      <c r="F42" s="229" t="s">
        <v>22</v>
      </c>
      <c r="G42" s="230"/>
      <c r="H42" s="231">
        <v>994</v>
      </c>
      <c r="I42" s="193"/>
      <c r="J42" s="193"/>
      <c r="K42" s="50"/>
      <c r="L42" s="179" t="s">
        <v>213</v>
      </c>
      <c r="M42" s="80" t="s">
        <v>244</v>
      </c>
      <c r="N42" s="216"/>
      <c r="O42" s="1"/>
      <c r="P42" s="1"/>
      <c r="Q42" s="1"/>
      <c r="R42" s="1"/>
      <c r="S42" s="1"/>
      <c r="T42" s="65"/>
      <c r="U42" s="65"/>
      <c r="AT42" s="194" t="s">
        <v>18</v>
      </c>
      <c r="AU42" s="194" t="s">
        <v>219</v>
      </c>
      <c r="AV42" s="192" t="s">
        <v>228</v>
      </c>
      <c r="AW42" s="192" t="s">
        <v>224</v>
      </c>
      <c r="AX42" s="192" t="s">
        <v>221</v>
      </c>
      <c r="AY42" s="194" t="s">
        <v>220</v>
      </c>
    </row>
    <row r="43" spans="1:65" s="2" customFormat="1" ht="16.5" customHeight="1">
      <c r="A43" s="9"/>
      <c r="B43" s="207"/>
      <c r="C43" s="201" t="s">
        <v>254</v>
      </c>
      <c r="D43" s="201" t="s">
        <v>40</v>
      </c>
      <c r="E43" s="202" t="s">
        <v>230</v>
      </c>
      <c r="F43" s="203" t="s">
        <v>231</v>
      </c>
      <c r="G43" s="204" t="s">
        <v>15</v>
      </c>
      <c r="H43" s="205">
        <v>1013.88</v>
      </c>
      <c r="I43" s="17"/>
      <c r="J43" s="206">
        <f>ROUND(I43*H43,2)</f>
        <v>0</v>
      </c>
      <c r="K43" s="203" t="s">
        <v>16</v>
      </c>
      <c r="L43" s="178" t="s">
        <v>213</v>
      </c>
      <c r="M43" s="151" t="s">
        <v>244</v>
      </c>
      <c r="N43" s="168" t="s">
        <v>194</v>
      </c>
      <c r="O43" s="1"/>
      <c r="P43" s="1"/>
      <c r="Q43" s="1"/>
      <c r="R43" s="1"/>
      <c r="S43" s="1"/>
      <c r="T43" s="65"/>
      <c r="U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R43" s="185" t="s">
        <v>232</v>
      </c>
      <c r="AT43" s="185" t="s">
        <v>40</v>
      </c>
      <c r="AU43" s="185" t="s">
        <v>219</v>
      </c>
      <c r="AY43" s="8" t="s">
        <v>220</v>
      </c>
      <c r="BE43" s="21">
        <f>IF(N43="základní",J43,0)</f>
        <v>0</v>
      </c>
      <c r="BF43" s="21">
        <f>IF(N43="snížená",J43,0)</f>
        <v>0</v>
      </c>
      <c r="BG43" s="21">
        <f>IF(N43="zákl. přenesená",J43,0)</f>
        <v>0</v>
      </c>
      <c r="BH43" s="21">
        <f>IF(N43="sníž. přenesená",J43,0)</f>
        <v>0</v>
      </c>
      <c r="BI43" s="21">
        <f>IF(N43="nulová",J43,0)</f>
        <v>0</v>
      </c>
      <c r="BJ43" s="8" t="s">
        <v>221</v>
      </c>
      <c r="BK43" s="21">
        <f>ROUND(I43*H43,2)</f>
        <v>0</v>
      </c>
      <c r="BL43" s="8" t="s">
        <v>218</v>
      </c>
      <c r="BM43" s="185" t="s">
        <v>255</v>
      </c>
    </row>
    <row r="44" spans="2:51" s="189" customFormat="1" ht="12">
      <c r="B44" s="212"/>
      <c r="C44" s="190"/>
      <c r="D44" s="209" t="s">
        <v>18</v>
      </c>
      <c r="E44" s="190"/>
      <c r="F44" s="226" t="s">
        <v>256</v>
      </c>
      <c r="G44" s="227"/>
      <c r="H44" s="228">
        <v>1013.88</v>
      </c>
      <c r="I44" s="190"/>
      <c r="J44" s="190"/>
      <c r="K44" s="50"/>
      <c r="L44" s="179" t="s">
        <v>213</v>
      </c>
      <c r="M44" s="80" t="s">
        <v>244</v>
      </c>
      <c r="N44" s="216"/>
      <c r="O44" s="1"/>
      <c r="P44" s="1"/>
      <c r="Q44" s="1"/>
      <c r="R44" s="1"/>
      <c r="S44" s="1"/>
      <c r="T44" s="65"/>
      <c r="U44" s="65"/>
      <c r="AT44" s="191" t="s">
        <v>18</v>
      </c>
      <c r="AU44" s="191" t="s">
        <v>219</v>
      </c>
      <c r="AV44" s="189" t="s">
        <v>219</v>
      </c>
      <c r="AW44" s="189" t="s">
        <v>235</v>
      </c>
      <c r="AX44" s="189" t="s">
        <v>221</v>
      </c>
      <c r="AY44" s="191" t="s">
        <v>220</v>
      </c>
    </row>
    <row r="45" spans="1:65" s="2" customFormat="1" ht="21.75" customHeight="1">
      <c r="A45" s="9"/>
      <c r="B45" s="207"/>
      <c r="C45" s="180" t="s">
        <v>257</v>
      </c>
      <c r="D45" s="180" t="s">
        <v>14</v>
      </c>
      <c r="E45" s="181" t="s">
        <v>237</v>
      </c>
      <c r="F45" s="182" t="s">
        <v>238</v>
      </c>
      <c r="G45" s="183" t="s">
        <v>29</v>
      </c>
      <c r="H45" s="199">
        <v>3.293</v>
      </c>
      <c r="I45" s="17"/>
      <c r="J45" s="184">
        <f>ROUND(I45*H45,2)</f>
        <v>0</v>
      </c>
      <c r="K45" s="182" t="s">
        <v>16</v>
      </c>
      <c r="L45" s="178" t="s">
        <v>213</v>
      </c>
      <c r="M45" s="151" t="s">
        <v>244</v>
      </c>
      <c r="N45" s="152" t="s">
        <v>193</v>
      </c>
      <c r="O45" s="1"/>
      <c r="P45" s="1"/>
      <c r="Q45" s="1"/>
      <c r="R45" s="1"/>
      <c r="S45" s="1"/>
      <c r="T45" s="65"/>
      <c r="U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R45" s="185" t="s">
        <v>218</v>
      </c>
      <c r="AT45" s="185" t="s">
        <v>14</v>
      </c>
      <c r="AU45" s="185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185" t="s">
        <v>258</v>
      </c>
    </row>
    <row r="46" spans="2:14" ht="16.5" customHeight="1" thickBot="1">
      <c r="B46" s="122"/>
      <c r="C46" s="123"/>
      <c r="D46" s="123"/>
      <c r="E46" s="123"/>
      <c r="F46" s="123"/>
      <c r="G46" s="123"/>
      <c r="H46" s="123"/>
      <c r="I46" s="124"/>
      <c r="J46" s="123"/>
      <c r="K46" s="123"/>
      <c r="L46" s="123"/>
      <c r="M46" s="161"/>
      <c r="N46" s="125"/>
    </row>
    <row r="47" spans="2:56" ht="12.75">
      <c r="B47" s="101"/>
      <c r="C47" s="103"/>
      <c r="D47" s="102" t="s">
        <v>5</v>
      </c>
      <c r="E47" s="103"/>
      <c r="F47" s="103"/>
      <c r="G47" s="103"/>
      <c r="H47" s="103"/>
      <c r="I47" s="104"/>
      <c r="J47" s="103"/>
      <c r="K47" s="103"/>
      <c r="L47" s="103"/>
      <c r="M47" s="158"/>
      <c r="N47" s="105"/>
      <c r="AZ47" s="28"/>
      <c r="BA47" s="28"/>
      <c r="BB47" s="28"/>
      <c r="BC47" s="28"/>
      <c r="BD47" s="28"/>
    </row>
    <row r="48" spans="1:31" s="2" customFormat="1" ht="12.75">
      <c r="A48" s="9"/>
      <c r="B48" s="106"/>
      <c r="C48" s="176"/>
      <c r="D48" s="176"/>
      <c r="E48" s="710" t="s">
        <v>158</v>
      </c>
      <c r="F48" s="710"/>
      <c r="G48" s="710"/>
      <c r="H48" s="710"/>
      <c r="I48" s="82"/>
      <c r="J48" s="176"/>
      <c r="K48" s="176"/>
      <c r="L48" s="51"/>
      <c r="M48" s="159"/>
      <c r="N48" s="118"/>
      <c r="S48" s="9"/>
      <c r="T48" s="176"/>
      <c r="U48" s="176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" customFormat="1" ht="12.75">
      <c r="A49" s="9"/>
      <c r="B49" s="106"/>
      <c r="C49" s="176"/>
      <c r="D49" s="83" t="s">
        <v>7</v>
      </c>
      <c r="E49" s="176"/>
      <c r="F49" s="176"/>
      <c r="G49" s="176"/>
      <c r="H49" s="176"/>
      <c r="I49" s="82"/>
      <c r="J49" s="176"/>
      <c r="K49" s="176"/>
      <c r="L49" s="51"/>
      <c r="M49" s="159"/>
      <c r="N49" s="118"/>
      <c r="S49" s="9"/>
      <c r="T49" s="176"/>
      <c r="U49" s="17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" customFormat="1" ht="16.5" customHeight="1">
      <c r="A50" s="9"/>
      <c r="B50" s="106"/>
      <c r="C50" s="176"/>
      <c r="D50" s="176"/>
      <c r="E50" s="712" t="s">
        <v>159</v>
      </c>
      <c r="F50" s="712"/>
      <c r="G50" s="712"/>
      <c r="H50" s="712"/>
      <c r="I50" s="82"/>
      <c r="J50" s="176"/>
      <c r="K50" s="176"/>
      <c r="L50" s="51"/>
      <c r="M50" s="159"/>
      <c r="N50" s="118"/>
      <c r="S50" s="9"/>
      <c r="T50" s="176"/>
      <c r="U50" s="17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20" ht="12">
      <c r="B51" s="120"/>
      <c r="C51" s="65"/>
      <c r="D51" s="65"/>
      <c r="E51" s="65"/>
      <c r="F51" s="65"/>
      <c r="G51" s="65"/>
      <c r="H51" s="65"/>
      <c r="I51" s="100"/>
      <c r="J51" s="65"/>
      <c r="L51" s="51"/>
      <c r="M51" s="159"/>
      <c r="N51" s="118"/>
      <c r="O51" s="2"/>
      <c r="P51" s="2"/>
      <c r="Q51" s="2"/>
      <c r="R51" s="2"/>
      <c r="S51" s="9"/>
      <c r="T51" s="176"/>
    </row>
    <row r="52" spans="1:65" s="2" customFormat="1" ht="16.5" customHeight="1">
      <c r="A52" s="9"/>
      <c r="B52" s="207"/>
      <c r="C52" s="195" t="s">
        <v>259</v>
      </c>
      <c r="D52" s="195" t="s">
        <v>14</v>
      </c>
      <c r="E52" s="196" t="s">
        <v>216</v>
      </c>
      <c r="F52" s="197" t="s">
        <v>217</v>
      </c>
      <c r="G52" s="198" t="s">
        <v>15</v>
      </c>
      <c r="H52" s="199">
        <v>157.24</v>
      </c>
      <c r="I52" s="17"/>
      <c r="J52" s="200">
        <f>ROUND(I52*H52,2)</f>
        <v>0</v>
      </c>
      <c r="K52" s="197" t="s">
        <v>16</v>
      </c>
      <c r="L52" s="178" t="s">
        <v>213</v>
      </c>
      <c r="M52" s="151" t="s">
        <v>244</v>
      </c>
      <c r="N52" s="168" t="s">
        <v>194</v>
      </c>
      <c r="S52" s="9"/>
      <c r="T52" s="17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185" t="s">
        <v>218</v>
      </c>
      <c r="AT52" s="185" t="s">
        <v>14</v>
      </c>
      <c r="AU52" s="185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218</v>
      </c>
      <c r="BM52" s="185" t="s">
        <v>260</v>
      </c>
    </row>
    <row r="53" spans="2:51" s="186" customFormat="1" ht="12">
      <c r="B53" s="208"/>
      <c r="C53" s="187"/>
      <c r="D53" s="209" t="s">
        <v>18</v>
      </c>
      <c r="E53" s="210" t="s">
        <v>0</v>
      </c>
      <c r="F53" s="223" t="s">
        <v>223</v>
      </c>
      <c r="G53" s="224"/>
      <c r="H53" s="225" t="s">
        <v>0</v>
      </c>
      <c r="I53" s="187"/>
      <c r="J53" s="187"/>
      <c r="K53" s="50"/>
      <c r="L53" s="179" t="s">
        <v>213</v>
      </c>
      <c r="M53" s="80" t="s">
        <v>244</v>
      </c>
      <c r="N53" s="118"/>
      <c r="O53" s="2"/>
      <c r="P53" s="2"/>
      <c r="Q53" s="2"/>
      <c r="R53" s="2"/>
      <c r="S53" s="9"/>
      <c r="T53" s="176"/>
      <c r="AT53" s="188" t="s">
        <v>18</v>
      </c>
      <c r="AU53" s="188" t="s">
        <v>219</v>
      </c>
      <c r="AV53" s="186" t="s">
        <v>221</v>
      </c>
      <c r="AW53" s="186" t="s">
        <v>224</v>
      </c>
      <c r="AX53" s="186" t="s">
        <v>225</v>
      </c>
      <c r="AY53" s="188" t="s">
        <v>220</v>
      </c>
    </row>
    <row r="54" spans="2:51" s="189" customFormat="1" ht="12">
      <c r="B54" s="212"/>
      <c r="C54" s="190"/>
      <c r="D54" s="209" t="s">
        <v>18</v>
      </c>
      <c r="E54" s="213" t="s">
        <v>0</v>
      </c>
      <c r="F54" s="226" t="s">
        <v>261</v>
      </c>
      <c r="G54" s="227"/>
      <c r="H54" s="228">
        <v>14.1</v>
      </c>
      <c r="I54" s="190"/>
      <c r="J54" s="190"/>
      <c r="K54" s="50"/>
      <c r="L54" s="179" t="s">
        <v>213</v>
      </c>
      <c r="M54" s="80" t="s">
        <v>244</v>
      </c>
      <c r="N54" s="118"/>
      <c r="O54" s="2"/>
      <c r="P54" s="2"/>
      <c r="Q54" s="2"/>
      <c r="R54" s="2"/>
      <c r="S54" s="9"/>
      <c r="T54" s="176"/>
      <c r="AT54" s="191" t="s">
        <v>18</v>
      </c>
      <c r="AU54" s="191" t="s">
        <v>219</v>
      </c>
      <c r="AV54" s="189" t="s">
        <v>219</v>
      </c>
      <c r="AW54" s="189" t="s">
        <v>224</v>
      </c>
      <c r="AX54" s="189" t="s">
        <v>225</v>
      </c>
      <c r="AY54" s="191" t="s">
        <v>220</v>
      </c>
    </row>
    <row r="55" spans="2:51" s="189" customFormat="1" ht="12">
      <c r="B55" s="212"/>
      <c r="C55" s="190"/>
      <c r="D55" s="209" t="s">
        <v>18</v>
      </c>
      <c r="E55" s="213" t="s">
        <v>0</v>
      </c>
      <c r="F55" s="226" t="s">
        <v>262</v>
      </c>
      <c r="G55" s="227"/>
      <c r="H55" s="228">
        <v>143.14</v>
      </c>
      <c r="I55" s="190"/>
      <c r="J55" s="190"/>
      <c r="K55" s="50"/>
      <c r="L55" s="179" t="s">
        <v>213</v>
      </c>
      <c r="M55" s="80" t="s">
        <v>244</v>
      </c>
      <c r="N55" s="118"/>
      <c r="O55" s="2"/>
      <c r="P55" s="2"/>
      <c r="Q55" s="2"/>
      <c r="R55" s="2"/>
      <c r="S55" s="9"/>
      <c r="T55" s="176"/>
      <c r="AT55" s="191" t="s">
        <v>18</v>
      </c>
      <c r="AU55" s="191" t="s">
        <v>219</v>
      </c>
      <c r="AV55" s="189" t="s">
        <v>219</v>
      </c>
      <c r="AW55" s="189" t="s">
        <v>224</v>
      </c>
      <c r="AX55" s="189" t="s">
        <v>225</v>
      </c>
      <c r="AY55" s="191" t="s">
        <v>220</v>
      </c>
    </row>
    <row r="56" spans="2:51" s="192" customFormat="1" ht="12">
      <c r="B56" s="217"/>
      <c r="C56" s="193"/>
      <c r="D56" s="209" t="s">
        <v>18</v>
      </c>
      <c r="E56" s="218" t="s">
        <v>0</v>
      </c>
      <c r="F56" s="229" t="s">
        <v>22</v>
      </c>
      <c r="G56" s="230"/>
      <c r="H56" s="231">
        <v>157.24</v>
      </c>
      <c r="I56" s="193"/>
      <c r="J56" s="193"/>
      <c r="K56" s="50"/>
      <c r="L56" s="179" t="s">
        <v>213</v>
      </c>
      <c r="M56" s="80" t="s">
        <v>244</v>
      </c>
      <c r="N56" s="118"/>
      <c r="O56" s="2"/>
      <c r="P56" s="2"/>
      <c r="Q56" s="2"/>
      <c r="R56" s="2"/>
      <c r="S56" s="9"/>
      <c r="T56" s="176"/>
      <c r="AT56" s="194" t="s">
        <v>18</v>
      </c>
      <c r="AU56" s="194" t="s">
        <v>219</v>
      </c>
      <c r="AV56" s="192" t="s">
        <v>228</v>
      </c>
      <c r="AW56" s="192" t="s">
        <v>224</v>
      </c>
      <c r="AX56" s="192" t="s">
        <v>221</v>
      </c>
      <c r="AY56" s="194" t="s">
        <v>220</v>
      </c>
    </row>
    <row r="57" spans="1:65" s="2" customFormat="1" ht="16.5" customHeight="1">
      <c r="A57" s="9"/>
      <c r="B57" s="207"/>
      <c r="C57" s="201" t="s">
        <v>263</v>
      </c>
      <c r="D57" s="201" t="s">
        <v>40</v>
      </c>
      <c r="E57" s="202" t="s">
        <v>230</v>
      </c>
      <c r="F57" s="203" t="s">
        <v>231</v>
      </c>
      <c r="G57" s="204" t="s">
        <v>15</v>
      </c>
      <c r="H57" s="205">
        <v>160.385</v>
      </c>
      <c r="I57" s="17"/>
      <c r="J57" s="206">
        <f>ROUND(I57*H57,2)</f>
        <v>0</v>
      </c>
      <c r="K57" s="203" t="s">
        <v>16</v>
      </c>
      <c r="L57" s="178" t="s">
        <v>213</v>
      </c>
      <c r="M57" s="151" t="s">
        <v>244</v>
      </c>
      <c r="N57" s="168" t="s">
        <v>194</v>
      </c>
      <c r="S57" s="9"/>
      <c r="T57" s="17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R57" s="185" t="s">
        <v>232</v>
      </c>
      <c r="AT57" s="185" t="s">
        <v>40</v>
      </c>
      <c r="AU57" s="185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185" t="s">
        <v>264</v>
      </c>
    </row>
    <row r="58" spans="2:51" s="189" customFormat="1" ht="12">
      <c r="B58" s="212"/>
      <c r="C58" s="190"/>
      <c r="D58" s="209" t="s">
        <v>18</v>
      </c>
      <c r="E58" s="190"/>
      <c r="F58" s="226" t="s">
        <v>265</v>
      </c>
      <c r="G58" s="227"/>
      <c r="H58" s="228">
        <v>160.385</v>
      </c>
      <c r="I58" s="190"/>
      <c r="J58" s="190"/>
      <c r="K58" s="50"/>
      <c r="L58" s="179" t="s">
        <v>213</v>
      </c>
      <c r="M58" s="80" t="s">
        <v>244</v>
      </c>
      <c r="N58" s="118"/>
      <c r="O58" s="2"/>
      <c r="P58" s="2"/>
      <c r="Q58" s="2"/>
      <c r="R58" s="2"/>
      <c r="S58" s="9"/>
      <c r="T58" s="176"/>
      <c r="AT58" s="191" t="s">
        <v>18</v>
      </c>
      <c r="AU58" s="191" t="s">
        <v>219</v>
      </c>
      <c r="AV58" s="189" t="s">
        <v>219</v>
      </c>
      <c r="AW58" s="189" t="s">
        <v>235</v>
      </c>
      <c r="AX58" s="189" t="s">
        <v>221</v>
      </c>
      <c r="AY58" s="191" t="s">
        <v>220</v>
      </c>
    </row>
    <row r="59" spans="1:65" s="2" customFormat="1" ht="21.75" customHeight="1">
      <c r="A59" s="9"/>
      <c r="B59" s="207"/>
      <c r="C59" s="180" t="s">
        <v>266</v>
      </c>
      <c r="D59" s="180" t="s">
        <v>14</v>
      </c>
      <c r="E59" s="181" t="s">
        <v>237</v>
      </c>
      <c r="F59" s="182" t="s">
        <v>238</v>
      </c>
      <c r="G59" s="183" t="s">
        <v>29</v>
      </c>
      <c r="H59" s="199">
        <v>0.483</v>
      </c>
      <c r="I59" s="17"/>
      <c r="J59" s="184">
        <f>ROUND(I59*H59,2)</f>
        <v>0</v>
      </c>
      <c r="K59" s="182" t="s">
        <v>16</v>
      </c>
      <c r="L59" s="178" t="s">
        <v>213</v>
      </c>
      <c r="M59" s="151" t="s">
        <v>244</v>
      </c>
      <c r="N59" s="152" t="s">
        <v>193</v>
      </c>
      <c r="S59" s="9"/>
      <c r="T59" s="17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R59" s="185" t="s">
        <v>218</v>
      </c>
      <c r="AT59" s="185" t="s">
        <v>14</v>
      </c>
      <c r="AU59" s="185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185" t="s">
        <v>267</v>
      </c>
    </row>
    <row r="60" spans="1:65" s="2" customFormat="1" ht="21.75" customHeight="1">
      <c r="A60" s="9"/>
      <c r="B60" s="207"/>
      <c r="C60" s="180" t="s">
        <v>268</v>
      </c>
      <c r="D60" s="180" t="s">
        <v>14</v>
      </c>
      <c r="E60" s="181" t="s">
        <v>241</v>
      </c>
      <c r="F60" s="182" t="s">
        <v>242</v>
      </c>
      <c r="G60" s="183" t="s">
        <v>29</v>
      </c>
      <c r="H60" s="199">
        <v>0.483</v>
      </c>
      <c r="I60" s="17"/>
      <c r="J60" s="184">
        <f>ROUND(I60*H60,2)</f>
        <v>0</v>
      </c>
      <c r="K60" s="182" t="s">
        <v>16</v>
      </c>
      <c r="L60" s="178" t="s">
        <v>213</v>
      </c>
      <c r="M60" s="151" t="s">
        <v>244</v>
      </c>
      <c r="N60" s="152" t="s">
        <v>193</v>
      </c>
      <c r="S60" s="9"/>
      <c r="T60" s="17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185" t="s">
        <v>218</v>
      </c>
      <c r="AT60" s="185" t="s">
        <v>14</v>
      </c>
      <c r="AU60" s="185" t="s">
        <v>219</v>
      </c>
      <c r="AY60" s="8" t="s">
        <v>220</v>
      </c>
      <c r="BE60" s="21">
        <f>IF(N60="základní",J60,0)</f>
        <v>0</v>
      </c>
      <c r="BF60" s="21">
        <f>IF(N60="snížená",J60,0)</f>
        <v>0</v>
      </c>
      <c r="BG60" s="21">
        <f>IF(N60="zákl. přenesená",J60,0)</f>
        <v>0</v>
      </c>
      <c r="BH60" s="21">
        <f>IF(N60="sníž. přenesená",J60,0)</f>
        <v>0</v>
      </c>
      <c r="BI60" s="21">
        <f>IF(N60="nulová",J60,0)</f>
        <v>0</v>
      </c>
      <c r="BJ60" s="8" t="s">
        <v>221</v>
      </c>
      <c r="BK60" s="21">
        <f>ROUND(I60*H60,2)</f>
        <v>0</v>
      </c>
      <c r="BL60" s="8" t="s">
        <v>218</v>
      </c>
      <c r="BM60" s="185" t="s">
        <v>269</v>
      </c>
    </row>
    <row r="61" spans="2:14" ht="12" thickBot="1">
      <c r="B61" s="122"/>
      <c r="C61" s="123"/>
      <c r="D61" s="123"/>
      <c r="E61" s="123"/>
      <c r="F61" s="123"/>
      <c r="G61" s="123"/>
      <c r="H61" s="123"/>
      <c r="I61" s="124"/>
      <c r="J61" s="123"/>
      <c r="K61" s="123"/>
      <c r="L61" s="123"/>
      <c r="M61" s="123"/>
      <c r="N61" s="125"/>
    </row>
  </sheetData>
  <mergeCells count="6">
    <mergeCell ref="E50:H50"/>
    <mergeCell ref="E19:H19"/>
    <mergeCell ref="E21:H21"/>
    <mergeCell ref="E4:H4"/>
    <mergeCell ref="E6:H6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33" max="33" width="31.28125" style="0" customWidth="1"/>
    <col min="34" max="55" width="31.28125" style="1" customWidth="1"/>
    <col min="56" max="56" width="31.28125" style="0" customWidth="1"/>
  </cols>
  <sheetData>
    <row r="1" spans="9:21" s="1" customFormat="1" ht="12" thickBot="1">
      <c r="I1" s="11"/>
      <c r="K1" s="65"/>
      <c r="L1" s="65"/>
      <c r="M1" s="65"/>
      <c r="T1" s="65"/>
      <c r="U1" s="65"/>
    </row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21" s="1" customFormat="1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21" s="2" customFormat="1" ht="16.5" customHeight="1">
      <c r="A4" s="9"/>
      <c r="B4" s="106"/>
      <c r="C4" s="52"/>
      <c r="D4" s="52"/>
      <c r="E4" s="710" t="s">
        <v>6</v>
      </c>
      <c r="F4" s="711"/>
      <c r="G4" s="711"/>
      <c r="H4" s="711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21" s="2" customFormat="1" ht="12" customHeight="1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21" s="2" customFormat="1" ht="16.5" customHeight="1">
      <c r="A6" s="9"/>
      <c r="B6" s="106"/>
      <c r="C6" s="52"/>
      <c r="D6" s="52"/>
      <c r="E6" s="712" t="s">
        <v>25</v>
      </c>
      <c r="F6" s="712"/>
      <c r="G6" s="712"/>
      <c r="H6" s="712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2:21" s="1" customFormat="1" ht="1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37" s="2" customFormat="1" ht="29.25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2:41" s="4" customFormat="1" ht="1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2:41" s="4" customFormat="1" ht="1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21" s="2" customFormat="1" ht="6.95" customHeight="1" thickBot="1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2:14" s="1" customFormat="1" ht="12" customHeight="1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31" s="2" customFormat="1" ht="16.5" customHeight="1">
      <c r="A14" s="9"/>
      <c r="B14" s="106"/>
      <c r="C14" s="166"/>
      <c r="D14" s="166"/>
      <c r="E14" s="710" t="s">
        <v>202</v>
      </c>
      <c r="F14" s="711"/>
      <c r="G14" s="711"/>
      <c r="H14" s="711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2" customFormat="1" ht="12" customHeight="1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2" customFormat="1" ht="16.5" customHeight="1">
      <c r="A16" s="9"/>
      <c r="B16" s="106"/>
      <c r="C16" s="166"/>
      <c r="D16" s="166"/>
      <c r="E16" s="712" t="s">
        <v>203</v>
      </c>
      <c r="F16" s="712"/>
      <c r="G16" s="712"/>
      <c r="H16" s="712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6.95" customHeight="1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>
      <c r="A18" s="9"/>
      <c r="B18" s="108"/>
      <c r="C18" s="169" t="s">
        <v>207</v>
      </c>
      <c r="D18" s="169" t="s">
        <v>14</v>
      </c>
      <c r="E18" s="170" t="s">
        <v>204</v>
      </c>
      <c r="F18" s="171" t="s">
        <v>205</v>
      </c>
      <c r="G18" s="172" t="s">
        <v>20</v>
      </c>
      <c r="H18" s="173">
        <v>1</v>
      </c>
      <c r="I18" s="174"/>
      <c r="J18" s="175">
        <f aca="true" t="shared" si="0" ref="J18">ROUND(I18*H18,2)</f>
        <v>0</v>
      </c>
      <c r="K18" s="171" t="s">
        <v>0</v>
      </c>
      <c r="L18" s="150" t="s">
        <v>187</v>
      </c>
      <c r="M18" s="151"/>
      <c r="N18" s="168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21" s="2" customFormat="1" ht="6.95" customHeight="1" thickBot="1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2:21" s="1" customFormat="1" ht="12" customHeight="1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31" s="2" customFormat="1" ht="16.5" customHeight="1">
      <c r="A21" s="9"/>
      <c r="B21" s="106"/>
      <c r="C21" s="52"/>
      <c r="D21" s="52"/>
      <c r="E21" s="710" t="s">
        <v>43</v>
      </c>
      <c r="F21" s="711"/>
      <c r="G21" s="711"/>
      <c r="H21" s="711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" customFormat="1" ht="12" customHeight="1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6.5" customHeight="1">
      <c r="A23" s="9"/>
      <c r="B23" s="106"/>
      <c r="C23" s="52"/>
      <c r="D23" s="52"/>
      <c r="E23" s="712" t="s">
        <v>44</v>
      </c>
      <c r="F23" s="712"/>
      <c r="G23" s="712"/>
      <c r="H23" s="712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21" s="1" customFormat="1" ht="1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47" s="2" customFormat="1" ht="39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2:51" s="5" customFormat="1" ht="1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2:51" s="5" customFormat="1" ht="1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2:51" s="5" customFormat="1" ht="1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2:51" s="4" customFormat="1" ht="1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47" s="2" customFormat="1" ht="19.5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660.457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660.457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2:20" ht="1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2:21" s="1" customFormat="1" ht="1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2:51" s="5" customFormat="1" ht="22.5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2:51" s="5" customFormat="1" ht="1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2:51" s="5" customFormat="1" ht="1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2:51" s="5" customFormat="1" ht="1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2:51" s="5" customFormat="1" ht="1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2:51" s="4" customFormat="1" ht="1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2:51" s="4" customFormat="1" ht="12">
      <c r="B45" s="109"/>
      <c r="C45" s="74"/>
      <c r="D45" s="92" t="s">
        <v>18</v>
      </c>
      <c r="E45" s="74"/>
      <c r="F45" s="90" t="s">
        <v>76</v>
      </c>
      <c r="G45" s="74"/>
      <c r="H45" s="91">
        <v>1620.536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2:51" s="4" customFormat="1" ht="12">
      <c r="B47" s="109"/>
      <c r="C47" s="50"/>
      <c r="D47" s="84" t="s">
        <v>18</v>
      </c>
      <c r="E47" s="50"/>
      <c r="F47" s="90" t="s">
        <v>80</v>
      </c>
      <c r="G47" s="50"/>
      <c r="H47" s="91">
        <v>79.438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2:20" ht="1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2:21" s="1" customFormat="1" ht="1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47" s="2" customFormat="1" ht="19.5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2:14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2:21" s="1" customFormat="1" ht="12" customHeight="1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31" s="2" customFormat="1" ht="16.5" customHeight="1">
      <c r="A56" s="9"/>
      <c r="B56" s="106"/>
      <c r="C56" s="52"/>
      <c r="D56" s="52"/>
      <c r="E56" s="710" t="s">
        <v>43</v>
      </c>
      <c r="F56" s="711"/>
      <c r="G56" s="711"/>
      <c r="H56" s="711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" customFormat="1" ht="12" customHeight="1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" customFormat="1" ht="16.5" customHeight="1">
      <c r="A58" s="9"/>
      <c r="B58" s="106"/>
      <c r="C58" s="52"/>
      <c r="D58" s="52"/>
      <c r="E58" s="712" t="s">
        <v>107</v>
      </c>
      <c r="F58" s="712"/>
      <c r="G58" s="712"/>
      <c r="H58" s="712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21" s="1" customFormat="1" ht="1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47" s="2" customFormat="1" ht="107.25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2:51" s="5" customFormat="1" ht="22.5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2:51" s="5" customFormat="1" ht="1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2:51" s="4" customFormat="1" ht="1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2:14" ht="12" thickBot="1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2:21" s="1" customFormat="1" ht="12" customHeight="1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31" s="2" customFormat="1" ht="16.5" customHeight="1">
      <c r="A67" s="9"/>
      <c r="B67" s="106"/>
      <c r="C67" s="52"/>
      <c r="D67" s="52"/>
      <c r="E67" s="710" t="s">
        <v>114</v>
      </c>
      <c r="F67" s="711"/>
      <c r="G67" s="711"/>
      <c r="H67" s="711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12" customHeight="1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16.5" customHeight="1">
      <c r="A69" s="9"/>
      <c r="B69" s="106"/>
      <c r="C69" s="52"/>
      <c r="D69" s="52"/>
      <c r="E69" s="712" t="s">
        <v>115</v>
      </c>
      <c r="F69" s="711"/>
      <c r="G69" s="711"/>
      <c r="H69" s="711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14" ht="1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2:51" s="5" customFormat="1" ht="22.5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2:51" s="5" customFormat="1" ht="22.5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2:51" s="5" customFormat="1" ht="1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2:51" s="5" customFormat="1" ht="1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2:51" s="5" customFormat="1" ht="1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2:51" s="4" customFormat="1" ht="1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2:51" s="5" customFormat="1" ht="1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2:51" s="4" customFormat="1" ht="1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2:51" s="6" customFormat="1" ht="1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2:51" s="4" customFormat="1" ht="1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2:51" s="4" customFormat="1" ht="1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783.262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783.262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2:14" ht="12" thickBot="1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2:56" s="1" customFormat="1" ht="12" customHeight="1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56" s="2" customFormat="1" ht="16.5" customHeight="1">
      <c r="A89" s="9"/>
      <c r="B89" s="106"/>
      <c r="C89" s="52"/>
      <c r="D89" s="52"/>
      <c r="E89" s="710" t="s">
        <v>134</v>
      </c>
      <c r="F89" s="711"/>
      <c r="G89" s="711"/>
      <c r="H89" s="711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56" s="2" customFormat="1" ht="12" customHeight="1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56" s="2" customFormat="1" ht="16.5" customHeight="1">
      <c r="A91" s="9"/>
      <c r="B91" s="106"/>
      <c r="C91" s="52"/>
      <c r="D91" s="52"/>
      <c r="E91" s="712" t="s">
        <v>135</v>
      </c>
      <c r="F91" s="711"/>
      <c r="G91" s="711"/>
      <c r="H91" s="711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2:14" ht="1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667.199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2:51" s="5" customFormat="1" ht="22.5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2:51" s="5" customFormat="1" ht="1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2:51" s="5" customFormat="1" ht="1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2:51" s="5" customFormat="1" ht="1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2:51" s="5" customFormat="1" ht="1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2:51" s="4" customFormat="1" ht="1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2:51" s="4" customFormat="1" ht="1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-28.845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2:51" s="4" customFormat="1" ht="1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2:51" s="7" customFormat="1" ht="1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2:51" s="5" customFormat="1" ht="1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2:51" s="4" customFormat="1" ht="1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2:51" s="4" customFormat="1" ht="1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2:51" s="4" customFormat="1" ht="1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2:51" s="4" customFormat="1" ht="1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-182.713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2:51" s="7" customFormat="1" ht="1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2:51" s="6" customFormat="1" ht="1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667.199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2:51" s="4" customFormat="1" ht="1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2:51" s="4" customFormat="1" ht="1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2:14" ht="1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2:14" ht="1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2:14" ht="1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2:14" ht="1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2:51" s="5" customFormat="1" ht="1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2:51" s="5" customFormat="1" ht="1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2:51" s="5" customFormat="1" ht="1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2:51" s="4" customFormat="1" ht="1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2:14" ht="12" thickBot="1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2:56" s="1" customFormat="1" ht="12" customHeight="1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31" s="2" customFormat="1" ht="16.5" customHeight="1">
      <c r="A129" s="9"/>
      <c r="B129" s="106"/>
      <c r="C129" s="52"/>
      <c r="D129" s="52"/>
      <c r="E129" s="710" t="s">
        <v>158</v>
      </c>
      <c r="F129" s="711"/>
      <c r="G129" s="711"/>
      <c r="H129" s="711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2" customFormat="1" ht="12" customHeight="1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2" customFormat="1" ht="16.5" customHeight="1">
      <c r="A131" s="9"/>
      <c r="B131" s="106"/>
      <c r="C131" s="52"/>
      <c r="D131" s="52"/>
      <c r="E131" s="712" t="s">
        <v>159</v>
      </c>
      <c r="F131" s="711"/>
      <c r="G131" s="711"/>
      <c r="H131" s="711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2:14" ht="1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4955.999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2:51" s="5" customFormat="1" ht="1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2:51" s="5" customFormat="1" ht="22.5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2:51" s="5" customFormat="1" ht="1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2:51" s="5" customFormat="1" ht="1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2:51" s="5" customFormat="1" ht="1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2:51" s="4" customFormat="1" ht="1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1705.811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2:51" s="4" customFormat="1" ht="1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2510.388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2:51" s="4" customFormat="1" ht="1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2:51" s="6" customFormat="1" ht="1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4955.999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5055.119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2:51" s="4" customFormat="1" ht="1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5055.119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2:51" s="4" customFormat="1" ht="1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2:14" ht="1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2:14" ht="1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2:14" ht="12" thickBot="1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2:21" s="1" customFormat="1" ht="12" customHeight="1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31" s="2" customFormat="1" ht="16.5" customHeight="1">
      <c r="A154" s="9"/>
      <c r="B154" s="106"/>
      <c r="C154" s="52"/>
      <c r="D154" s="52"/>
      <c r="E154" s="710" t="s">
        <v>168</v>
      </c>
      <c r="F154" s="711"/>
      <c r="G154" s="711"/>
      <c r="H154" s="711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2" customFormat="1" ht="12" customHeight="1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2" customFormat="1" ht="16.5" customHeight="1">
      <c r="A156" s="9"/>
      <c r="B156" s="106"/>
      <c r="C156" s="52"/>
      <c r="D156" s="52"/>
      <c r="E156" s="712" t="s">
        <v>169</v>
      </c>
      <c r="F156" s="711"/>
      <c r="G156" s="711"/>
      <c r="H156" s="711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2:14" ht="1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47" s="2" customFormat="1" ht="39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2:51" s="5" customFormat="1" ht="1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2:51" s="4" customFormat="1" ht="1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2:51" s="4" customFormat="1" ht="1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2:51" s="6" customFormat="1" ht="1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47" s="2" customFormat="1" ht="39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47" s="2" customFormat="1" ht="19.5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2:51" s="4" customFormat="1" ht="1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2:51" s="4" customFormat="1" ht="1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2:51" s="4" customFormat="1" ht="1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2:51" s="4" customFormat="1" ht="1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2:51" s="4" customFormat="1" ht="1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47" s="2" customFormat="1" ht="39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2:51" s="4" customFormat="1" ht="1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2:51" s="4" customFormat="1" ht="1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2:51" s="6" customFormat="1" ht="1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47" s="2" customFormat="1" ht="39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47" s="2" customFormat="1" ht="19.5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2:51" s="4" customFormat="1" ht="1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2:51" s="4" customFormat="1" ht="1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2:51" s="4" customFormat="1" ht="1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2:21" s="1" customFormat="1" ht="12" thickBot="1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dcterms:created xsi:type="dcterms:W3CDTF">2020-04-28T06:58:13Z</dcterms:created>
  <dcterms:modified xsi:type="dcterms:W3CDTF">2020-05-29T08:57:26Z</dcterms:modified>
  <cp:category/>
  <cp:version/>
  <cp:contentType/>
  <cp:contentStatus/>
</cp:coreProperties>
</file>